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firstSheet="4" activeTab="4"/>
  </bookViews>
  <sheets>
    <sheet name="тариф 10" sheetId="1" r:id="rId1"/>
    <sheet name="разд 10" sheetId="2" r:id="rId2"/>
    <sheet name="для шкляра" sheetId="3" r:id="rId3"/>
    <sheet name="стороннии" sheetId="4" r:id="rId4"/>
    <sheet name="ОТЧЕТ 2014" sheetId="5" r:id="rId5"/>
  </sheets>
  <externalReferences>
    <externalReference r:id="rId8"/>
  </externalReferences>
  <definedNames>
    <definedName name="Table30071Field30001">#REF!</definedName>
    <definedName name="_xlnm.Print_Area" localSheetId="2">'для шкляра'!$A$1:$E$57</definedName>
    <definedName name="_xlnm.Print_Area" localSheetId="3">'стороннии'!$A$1:$M$43</definedName>
  </definedNames>
  <calcPr fullCalcOnLoad="1"/>
</workbook>
</file>

<file path=xl/sharedStrings.xml><?xml version="1.0" encoding="utf-8"?>
<sst xmlns="http://schemas.openxmlformats.org/spreadsheetml/2006/main" count="283" uniqueCount="73">
  <si>
    <t>Аварийное обслуживание (АДС)</t>
  </si>
  <si>
    <t>Электроработы</t>
  </si>
  <si>
    <t>Газоснабжение</t>
  </si>
  <si>
    <t>Вывоз и утилизация ТБО</t>
  </si>
  <si>
    <t>Содержание мусоропроводов</t>
  </si>
  <si>
    <t>Содержание и ремонт лифтов</t>
  </si>
  <si>
    <t xml:space="preserve"> расходы на услуги по управлению МКД</t>
  </si>
  <si>
    <t>Адрес</t>
  </si>
  <si>
    <t>м2</t>
  </si>
  <si>
    <t>вывоз крупно-габаритного мусора</t>
  </si>
  <si>
    <t>Содержание Л/КЛ</t>
  </si>
  <si>
    <t xml:space="preserve"> Дератизация</t>
  </si>
  <si>
    <t>Содержание придомовой территории</t>
  </si>
  <si>
    <t>Стены (панель)</t>
  </si>
  <si>
    <t>Стены (кирпич)</t>
  </si>
  <si>
    <t>РКО</t>
  </si>
  <si>
    <t>РВЦЛ</t>
  </si>
  <si>
    <t>1. Места общего пользования           2.Кровля 3.Фундаменты 4.Внешнее благоустройство 5.Инжинерные сети</t>
  </si>
  <si>
    <t>60 лет СССР</t>
  </si>
  <si>
    <t>63 лет СССР</t>
  </si>
  <si>
    <t>Катукова</t>
  </si>
  <si>
    <t>Шубина</t>
  </si>
  <si>
    <t>8а</t>
  </si>
  <si>
    <t>30б</t>
  </si>
  <si>
    <t>32а</t>
  </si>
  <si>
    <t>36а</t>
  </si>
  <si>
    <t>40а</t>
  </si>
  <si>
    <t>Кривенкова</t>
  </si>
  <si>
    <t xml:space="preserve">Стаханова </t>
  </si>
  <si>
    <t>28а</t>
  </si>
  <si>
    <t>28б</t>
  </si>
  <si>
    <t>30а</t>
  </si>
  <si>
    <t>№</t>
  </si>
  <si>
    <t xml:space="preserve">Берзина </t>
  </si>
  <si>
    <t>Вермишева</t>
  </si>
  <si>
    <t>4а</t>
  </si>
  <si>
    <t>5а</t>
  </si>
  <si>
    <t>11\2</t>
  </si>
  <si>
    <t>16а</t>
  </si>
  <si>
    <t>16б</t>
  </si>
  <si>
    <t>17\1</t>
  </si>
  <si>
    <t>17\2</t>
  </si>
  <si>
    <t>18\1</t>
  </si>
  <si>
    <t>18\2</t>
  </si>
  <si>
    <t>22а</t>
  </si>
  <si>
    <t>23а</t>
  </si>
  <si>
    <t>23б</t>
  </si>
  <si>
    <t>с 01 мая 2013г.</t>
  </si>
  <si>
    <t>с 01 июня 2013г.</t>
  </si>
  <si>
    <t>с 01 августа 2013г.</t>
  </si>
  <si>
    <t xml:space="preserve">Приложение №1 </t>
  </si>
  <si>
    <t>Перечень домов 24 мик-на находящихся на обслуживании в ООО "ОК "Октябрьская"</t>
  </si>
  <si>
    <t>№ п/п</t>
  </si>
  <si>
    <t>Итого площадь:</t>
  </si>
  <si>
    <t>Генеральный директор</t>
  </si>
  <si>
    <t>ООО "Обслуживающая Компания "Октябрьская"                                                     В. И. Абрамов</t>
  </si>
  <si>
    <t>Содержание мусоропроводов и ремонт</t>
  </si>
  <si>
    <t>Оплачено</t>
  </si>
  <si>
    <t>Начислено РВЦЛ</t>
  </si>
  <si>
    <t>Выполнено, руб.</t>
  </si>
  <si>
    <t>ОТЧЕТ</t>
  </si>
  <si>
    <t>Узлы учета</t>
  </si>
  <si>
    <t>1</t>
  </si>
  <si>
    <t xml:space="preserve">60 лет СССР </t>
  </si>
  <si>
    <t>41</t>
  </si>
  <si>
    <t>Всего</t>
  </si>
  <si>
    <t xml:space="preserve"> Дератизация, дезинсекция</t>
  </si>
  <si>
    <t>Прочистка канализации, проверка  вентканалов</t>
  </si>
  <si>
    <t>о выполнении работ по текущему ремонту и содержанию жилого фонда ООО "ГУК"Октябрьская"</t>
  </si>
  <si>
    <t xml:space="preserve"> 2015 год</t>
  </si>
  <si>
    <t xml:space="preserve">                 I квартал,</t>
  </si>
  <si>
    <t>ВСЕГО остаток средств, руб.        за I квартал  2015 год</t>
  </si>
  <si>
    <t>ВСЕГО остаток средств, руб.        за   2014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</si>
</sst>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%"/>
    <numFmt numFmtId="184" formatCode="#,##0.00_р_."/>
    <numFmt numFmtId="185" formatCode="0.0000000"/>
    <numFmt numFmtId="186" formatCode="0.000000"/>
    <numFmt numFmtId="187" formatCode="0.00000"/>
    <numFmt numFmtId="188" formatCode="0.00000000"/>
  </numFmts>
  <fonts count="44">
    <font>
      <sz val="10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20" borderId="0">
      <alignment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 horizontal="left" textRotation="90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textRotation="90" wrapText="1"/>
    </xf>
    <xf numFmtId="0" fontId="2" fillId="35" borderId="0" xfId="0" applyFont="1" applyFill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/>
    </xf>
    <xf numFmtId="2" fontId="2" fillId="35" borderId="0" xfId="0" applyNumberFormat="1" applyFont="1" applyFill="1" applyAlignment="1">
      <alignment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6" borderId="10" xfId="0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6" borderId="10" xfId="0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 textRotation="90" wrapText="1"/>
    </xf>
    <xf numFmtId="0" fontId="0" fillId="0" borderId="10" xfId="0" applyFont="1" applyFill="1" applyBorder="1" applyAlignment="1">
      <alignment horizontal="left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0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0" fillId="37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textRotation="90" wrapText="1"/>
    </xf>
    <xf numFmtId="0" fontId="5" fillId="0" borderId="0" xfId="0" applyFont="1" applyAlignment="1">
      <alignment/>
    </xf>
    <xf numFmtId="0" fontId="4" fillId="38" borderId="10" xfId="0" applyFont="1" applyFill="1" applyBorder="1" applyAlignment="1">
      <alignment horizontal="left" textRotation="90" wrapText="1"/>
    </xf>
    <xf numFmtId="0" fontId="4" fillId="38" borderId="10" xfId="0" applyFont="1" applyFill="1" applyBorder="1" applyAlignment="1">
      <alignment horizontal="center" textRotation="90" wrapText="1"/>
    </xf>
    <xf numFmtId="0" fontId="6" fillId="38" borderId="10" xfId="0" applyFont="1" applyFill="1" applyBorder="1" applyAlignment="1">
      <alignment horizontal="center" textRotation="90" wrapText="1"/>
    </xf>
    <xf numFmtId="49" fontId="8" fillId="38" borderId="10" xfId="33" applyNumberFormat="1" applyFont="1" applyFill="1" applyBorder="1" applyAlignment="1">
      <alignment horizontal="center"/>
      <protection/>
    </xf>
    <xf numFmtId="49" fontId="8" fillId="38" borderId="12" xfId="0" applyNumberFormat="1" applyFont="1" applyFill="1" applyBorder="1" applyAlignment="1">
      <alignment/>
    </xf>
    <xf numFmtId="49" fontId="8" fillId="38" borderId="12" xfId="0" applyNumberFormat="1" applyFont="1" applyFill="1" applyBorder="1" applyAlignment="1">
      <alignment horizontal="center"/>
    </xf>
    <xf numFmtId="2" fontId="8" fillId="38" borderId="10" xfId="0" applyNumberFormat="1" applyFont="1" applyFill="1" applyBorder="1" applyAlignment="1">
      <alignment horizontal="center"/>
    </xf>
    <xf numFmtId="49" fontId="8" fillId="38" borderId="10" xfId="33" applyNumberFormat="1" applyFont="1" applyFill="1" applyBorder="1">
      <alignment/>
      <protection/>
    </xf>
    <xf numFmtId="0" fontId="0" fillId="38" borderId="13" xfId="0" applyFill="1" applyBorder="1" applyAlignment="1">
      <alignment/>
    </xf>
    <xf numFmtId="184" fontId="4" fillId="38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4" fillId="39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4" fontId="8" fillId="0" borderId="10" xfId="0" applyNumberFormat="1" applyFont="1" applyBorder="1" applyAlignment="1">
      <alignment horizontal="center"/>
    </xf>
    <xf numFmtId="2" fontId="8" fillId="38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" fontId="4" fillId="39" borderId="10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XAPTA_Mandatory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1\&#1086;&#1073;&#1097;&#1072;&#1103;\Users\&#1048;&#1088;&#1080;&#1085;&#1072;\Desktop\&#1058;&#1040;&#1056;&#1048;&#1060;\&#1054;&#1058;&#1063;&#1045;&#1058;%202013\&#1075;&#1086;&#1076;\&#1090;&#1077;&#1082;&#1091;&#1097;&#1080;&#1081;%20&#1088;&#1077;&#1084;&#1086;&#108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служ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.8515625" style="0" customWidth="1"/>
    <col min="2" max="2" width="12.00390625" style="6" bestFit="1" customWidth="1"/>
    <col min="3" max="3" width="7.28125" style="6" customWidth="1"/>
    <col min="4" max="4" width="9.00390625" style="20" bestFit="1" customWidth="1"/>
    <col min="5" max="5" width="8.421875" style="6" customWidth="1"/>
    <col min="6" max="6" width="9.7109375" style="6" customWidth="1"/>
    <col min="7" max="7" width="9.00390625" style="6" bestFit="1" customWidth="1"/>
    <col min="8" max="8" width="9.57421875" style="6" bestFit="1" customWidth="1"/>
    <col min="9" max="9" width="17.140625" style="6" customWidth="1"/>
    <col min="10" max="11" width="9.00390625" style="6" bestFit="1" customWidth="1"/>
    <col min="12" max="12" width="8.8515625" style="6" customWidth="1"/>
    <col min="13" max="14" width="9.00390625" style="6" bestFit="1" customWidth="1"/>
    <col min="15" max="15" width="9.57421875" style="6" bestFit="1" customWidth="1"/>
    <col min="16" max="16" width="9.00390625" style="6" bestFit="1" customWidth="1"/>
    <col min="17" max="21" width="8.8515625" style="6" customWidth="1"/>
    <col min="22" max="22" width="8.8515625" style="24" customWidth="1"/>
    <col min="23" max="23" width="10.00390625" style="0" bestFit="1" customWidth="1"/>
  </cols>
  <sheetData>
    <row r="1" spans="2:22" s="1" customFormat="1" ht="89.25" customHeight="1">
      <c r="B1" s="3" t="s">
        <v>7</v>
      </c>
      <c r="C1" s="21" t="s">
        <v>32</v>
      </c>
      <c r="D1" s="19" t="s">
        <v>8</v>
      </c>
      <c r="E1" s="4" t="s">
        <v>10</v>
      </c>
      <c r="F1" s="4" t="s">
        <v>10</v>
      </c>
      <c r="G1" s="4" t="s">
        <v>12</v>
      </c>
      <c r="H1" s="4" t="s">
        <v>4</v>
      </c>
      <c r="I1" s="4" t="s">
        <v>17</v>
      </c>
      <c r="J1" s="4" t="s">
        <v>1</v>
      </c>
      <c r="K1" s="4" t="s">
        <v>13</v>
      </c>
      <c r="L1" s="4" t="s">
        <v>14</v>
      </c>
      <c r="M1" s="4" t="s">
        <v>9</v>
      </c>
      <c r="N1" s="4" t="s">
        <v>11</v>
      </c>
      <c r="O1" s="4" t="s">
        <v>0</v>
      </c>
      <c r="P1" s="4" t="s">
        <v>2</v>
      </c>
      <c r="Q1" s="4" t="s">
        <v>3</v>
      </c>
      <c r="R1" s="4" t="s">
        <v>5</v>
      </c>
      <c r="S1" s="4" t="s">
        <v>15</v>
      </c>
      <c r="T1" s="4" t="s">
        <v>16</v>
      </c>
      <c r="U1" s="4" t="s">
        <v>6</v>
      </c>
      <c r="V1" s="23"/>
    </row>
    <row r="2" spans="2:22" s="11" customFormat="1" ht="12.75">
      <c r="B2" s="7"/>
      <c r="C2" s="7"/>
      <c r="D2" s="15"/>
      <c r="E2" s="8">
        <v>1.34</v>
      </c>
      <c r="F2" s="8">
        <v>1.27</v>
      </c>
      <c r="G2" s="8">
        <v>1.1</v>
      </c>
      <c r="H2" s="7">
        <v>0.74</v>
      </c>
      <c r="I2" s="8">
        <v>4.67</v>
      </c>
      <c r="J2" s="8">
        <v>1</v>
      </c>
      <c r="K2" s="9">
        <v>0.6</v>
      </c>
      <c r="L2" s="7"/>
      <c r="M2" s="10">
        <v>0.6</v>
      </c>
      <c r="N2" s="8">
        <v>0.08</v>
      </c>
      <c r="O2" s="7">
        <v>0.85</v>
      </c>
      <c r="P2" s="7">
        <v>0.06</v>
      </c>
      <c r="Q2" s="7">
        <v>1.75</v>
      </c>
      <c r="R2" s="7">
        <v>3.14</v>
      </c>
      <c r="S2" s="7">
        <v>0.69</v>
      </c>
      <c r="T2" s="7">
        <v>0.65</v>
      </c>
      <c r="U2" s="7">
        <v>1.5</v>
      </c>
      <c r="V2" s="24">
        <f>SUM(E2:R2)</f>
        <v>17.2</v>
      </c>
    </row>
    <row r="3" spans="2:21" ht="12.75">
      <c r="B3" s="5"/>
      <c r="C3" s="5"/>
      <c r="D3" s="1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2" s="13" customFormat="1" ht="12.75">
      <c r="B4" s="14"/>
      <c r="C4" s="14"/>
      <c r="D4" s="15"/>
      <c r="E4" s="16">
        <v>0.9</v>
      </c>
      <c r="F4" s="16">
        <v>0.83</v>
      </c>
      <c r="G4" s="16">
        <v>0.65</v>
      </c>
      <c r="H4" s="16">
        <v>0.7</v>
      </c>
      <c r="I4" s="16">
        <v>3.45</v>
      </c>
      <c r="J4" s="16">
        <v>0.7</v>
      </c>
      <c r="K4" s="16">
        <v>0.35</v>
      </c>
      <c r="L4" s="14">
        <v>0.18</v>
      </c>
      <c r="M4" s="17">
        <v>0.6</v>
      </c>
      <c r="N4" s="18">
        <v>0.08</v>
      </c>
      <c r="O4" s="18">
        <v>0.85</v>
      </c>
      <c r="P4" s="18">
        <v>0.06</v>
      </c>
      <c r="Q4" s="18">
        <v>1.75</v>
      </c>
      <c r="R4" s="18">
        <v>3</v>
      </c>
      <c r="S4" s="18">
        <v>0.69</v>
      </c>
      <c r="T4" s="18">
        <v>0.65</v>
      </c>
      <c r="U4" s="18">
        <v>1.5</v>
      </c>
      <c r="V4" s="25">
        <f>SUM(E4:U4)</f>
        <v>16.939999999999998</v>
      </c>
    </row>
    <row r="5" spans="2:21" ht="12.75">
      <c r="B5" s="5"/>
      <c r="C5" s="5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3" s="39" customFormat="1" ht="12.75">
      <c r="A6" s="34">
        <v>1</v>
      </c>
      <c r="B6" s="36" t="s">
        <v>33</v>
      </c>
      <c r="C6" s="36">
        <v>2</v>
      </c>
      <c r="D6" s="37">
        <v>5107</v>
      </c>
      <c r="E6" s="36"/>
      <c r="F6" s="36">
        <f>D6*F4</f>
        <v>4238.8099999999995</v>
      </c>
      <c r="G6" s="36">
        <f>G4*D6</f>
        <v>3319.55</v>
      </c>
      <c r="H6" s="48"/>
      <c r="I6" s="48">
        <f>I4*D6</f>
        <v>17619.15</v>
      </c>
      <c r="J6" s="36">
        <f>J4*D6</f>
        <v>3574.8999999999996</v>
      </c>
      <c r="K6" s="36">
        <f>D6*K4</f>
        <v>1787.4499999999998</v>
      </c>
      <c r="L6" s="36"/>
      <c r="M6" s="36">
        <f>D6*M4</f>
        <v>3064.2</v>
      </c>
      <c r="N6" s="48">
        <f>D6*N4</f>
        <v>408.56</v>
      </c>
      <c r="O6" s="48">
        <f>D6*O4</f>
        <v>4340.95</v>
      </c>
      <c r="P6" s="48"/>
      <c r="Q6" s="48">
        <f>D6*Q4</f>
        <v>8937.25</v>
      </c>
      <c r="R6" s="48"/>
      <c r="S6" s="48">
        <f>D6*S4</f>
        <v>3523.83</v>
      </c>
      <c r="T6" s="48">
        <f>D6*T4</f>
        <v>3319.55</v>
      </c>
      <c r="U6" s="48">
        <f>D6*U4</f>
        <v>7660.5</v>
      </c>
      <c r="V6" s="38">
        <f aca="true" t="shared" si="0" ref="V6:V42">SUM(E6:U6)</f>
        <v>61794.700000000004</v>
      </c>
      <c r="W6" s="39">
        <f>V4*D6</f>
        <v>86512.57999999999</v>
      </c>
    </row>
    <row r="7" spans="1:23" s="39" customFormat="1" ht="12.75">
      <c r="A7" s="34">
        <v>2</v>
      </c>
      <c r="B7" s="36" t="s">
        <v>33</v>
      </c>
      <c r="C7" s="36">
        <v>4</v>
      </c>
      <c r="D7" s="37">
        <v>16365.3</v>
      </c>
      <c r="E7" s="36"/>
      <c r="F7" s="48">
        <f>D7*F4</f>
        <v>13583.198999999999</v>
      </c>
      <c r="G7" s="36">
        <f>D7*G4</f>
        <v>10637.445</v>
      </c>
      <c r="H7" s="48"/>
      <c r="I7" s="48">
        <f>I4*D7</f>
        <v>56460.285</v>
      </c>
      <c r="J7" s="36">
        <f>J4*D7</f>
        <v>11455.71</v>
      </c>
      <c r="K7" s="36">
        <f>D7*K4</f>
        <v>5727.855</v>
      </c>
      <c r="L7" s="36"/>
      <c r="M7" s="36">
        <f>D7*M4</f>
        <v>9819.179999999998</v>
      </c>
      <c r="N7" s="48">
        <f>N4*D7</f>
        <v>1309.224</v>
      </c>
      <c r="O7" s="48">
        <f>O4*D7</f>
        <v>13910.505</v>
      </c>
      <c r="P7" s="48">
        <f>P4*D7</f>
        <v>981.9179999999999</v>
      </c>
      <c r="Q7" s="48">
        <f>Q4*D7</f>
        <v>28639.274999999998</v>
      </c>
      <c r="R7" s="48"/>
      <c r="S7" s="48">
        <f>S4*D7</f>
        <v>11292.056999999999</v>
      </c>
      <c r="T7" s="48">
        <f>D7*T4</f>
        <v>10637.445</v>
      </c>
      <c r="U7" s="48">
        <f>D7*U4</f>
        <v>24547.949999999997</v>
      </c>
      <c r="V7" s="38">
        <f t="shared" si="0"/>
        <v>199002.048</v>
      </c>
      <c r="W7" s="39">
        <f>V4*D7</f>
        <v>277228.182</v>
      </c>
    </row>
    <row r="8" spans="1:23" s="39" customFormat="1" ht="12.75">
      <c r="A8" s="34">
        <v>3</v>
      </c>
      <c r="B8" s="36" t="s">
        <v>33</v>
      </c>
      <c r="C8" s="36">
        <v>6</v>
      </c>
      <c r="D8" s="37">
        <v>6290.3</v>
      </c>
      <c r="E8" s="36"/>
      <c r="F8" s="48">
        <f>D8*F4</f>
        <v>5220.949</v>
      </c>
      <c r="G8" s="36">
        <f>D8*G4</f>
        <v>4088.695</v>
      </c>
      <c r="H8" s="36"/>
      <c r="I8" s="36">
        <f>D8*I4</f>
        <v>21701.535000000003</v>
      </c>
      <c r="J8" s="36">
        <f>D8*J4</f>
        <v>4403.21</v>
      </c>
      <c r="K8" s="36">
        <f>D8*K4</f>
        <v>2201.605</v>
      </c>
      <c r="L8" s="36"/>
      <c r="M8" s="36">
        <f>D8*M4</f>
        <v>3774.18</v>
      </c>
      <c r="N8" s="36">
        <f>D8*N4</f>
        <v>503.22400000000005</v>
      </c>
      <c r="O8" s="36">
        <f>D8*O4</f>
        <v>5346.755</v>
      </c>
      <c r="P8" s="36">
        <f>D8*P4</f>
        <v>377.418</v>
      </c>
      <c r="Q8" s="36">
        <f>D8*Q4</f>
        <v>11008.025</v>
      </c>
      <c r="R8" s="36"/>
      <c r="S8" s="36">
        <f>D8*S4</f>
        <v>4340.307</v>
      </c>
      <c r="T8" s="36">
        <f>D8*T4</f>
        <v>4088.695</v>
      </c>
      <c r="U8" s="36">
        <f>D8*U4</f>
        <v>9435.45</v>
      </c>
      <c r="V8" s="38">
        <f t="shared" si="0"/>
        <v>76490.04800000001</v>
      </c>
      <c r="W8" s="39">
        <f>V4*D8</f>
        <v>106557.68199999999</v>
      </c>
    </row>
    <row r="9" spans="1:23" s="39" customFormat="1" ht="12.75">
      <c r="A9" s="34">
        <v>4</v>
      </c>
      <c r="B9" s="36" t="s">
        <v>34</v>
      </c>
      <c r="C9" s="36">
        <v>2</v>
      </c>
      <c r="D9" s="37">
        <v>3802.3</v>
      </c>
      <c r="E9" s="36"/>
      <c r="F9" s="48">
        <f>F4*D9</f>
        <v>3155.909</v>
      </c>
      <c r="G9" s="36">
        <f>D9*G4</f>
        <v>2471.4950000000003</v>
      </c>
      <c r="H9" s="36"/>
      <c r="I9" s="36">
        <f>D9*I4</f>
        <v>13117.935000000001</v>
      </c>
      <c r="J9" s="36">
        <f>D9*J4</f>
        <v>2661.61</v>
      </c>
      <c r="K9" s="36"/>
      <c r="L9" s="36">
        <f>L4*D9</f>
        <v>684.414</v>
      </c>
      <c r="M9" s="36">
        <f>D9*M4</f>
        <v>2281.38</v>
      </c>
      <c r="N9" s="36">
        <f>D9*N4</f>
        <v>304.184</v>
      </c>
      <c r="O9" s="36">
        <f>D9*O4</f>
        <v>3231.955</v>
      </c>
      <c r="P9" s="36">
        <f>D9*P4</f>
        <v>228.138</v>
      </c>
      <c r="Q9" s="36">
        <f>D9*Q4</f>
        <v>6654.025000000001</v>
      </c>
      <c r="R9" s="36"/>
      <c r="S9" s="36">
        <f>D9*S4</f>
        <v>2623.587</v>
      </c>
      <c r="T9" s="36">
        <f>D9*T4</f>
        <v>2471.4950000000003</v>
      </c>
      <c r="U9" s="36">
        <f>D9*U4</f>
        <v>5703.450000000001</v>
      </c>
      <c r="V9" s="38">
        <f t="shared" si="0"/>
        <v>45589.577000000005</v>
      </c>
      <c r="W9" s="39">
        <f>V4*D9</f>
        <v>64410.96199999999</v>
      </c>
    </row>
    <row r="10" spans="1:23" s="39" customFormat="1" ht="12.75">
      <c r="A10" s="34">
        <v>5</v>
      </c>
      <c r="B10" s="36" t="s">
        <v>34</v>
      </c>
      <c r="C10" s="36">
        <v>3</v>
      </c>
      <c r="D10" s="37">
        <v>2729.1</v>
      </c>
      <c r="E10" s="36"/>
      <c r="F10" s="48">
        <f>F4*D10</f>
        <v>2265.153</v>
      </c>
      <c r="G10" s="36">
        <f>D10*G4</f>
        <v>1773.915</v>
      </c>
      <c r="H10" s="36"/>
      <c r="I10" s="36">
        <f>D10*I4</f>
        <v>9415.395</v>
      </c>
      <c r="J10" s="36">
        <f>D10*J4</f>
        <v>1910.37</v>
      </c>
      <c r="K10" s="36">
        <f>D10*K4</f>
        <v>955.185</v>
      </c>
      <c r="L10" s="36"/>
      <c r="M10" s="36">
        <f>D10*M4</f>
        <v>1637.4599999999998</v>
      </c>
      <c r="N10" s="36">
        <f>D10*N4</f>
        <v>218.328</v>
      </c>
      <c r="O10" s="36">
        <f>D10*O4</f>
        <v>2319.7349999999997</v>
      </c>
      <c r="P10" s="36">
        <f>D10*P4</f>
        <v>163.74599999999998</v>
      </c>
      <c r="Q10" s="36">
        <f>D10*Q4</f>
        <v>4775.925</v>
      </c>
      <c r="R10" s="36"/>
      <c r="S10" s="36">
        <f>D10*S4</f>
        <v>1883.0789999999997</v>
      </c>
      <c r="T10" s="36">
        <f>D10*T4</f>
        <v>1773.915</v>
      </c>
      <c r="U10" s="36">
        <f>D10*U4</f>
        <v>4093.6499999999996</v>
      </c>
      <c r="V10" s="38">
        <f t="shared" si="0"/>
        <v>33185.856</v>
      </c>
      <c r="W10" s="39">
        <f>V4*D10</f>
        <v>46230.95399999999</v>
      </c>
    </row>
    <row r="11" spans="1:23" s="39" customFormat="1" ht="12.75">
      <c r="A11" s="34">
        <v>6</v>
      </c>
      <c r="B11" s="36" t="s">
        <v>34</v>
      </c>
      <c r="C11" s="36">
        <v>4</v>
      </c>
      <c r="D11" s="37">
        <v>7083.8</v>
      </c>
      <c r="E11" s="36"/>
      <c r="F11" s="48">
        <f>D11*F4</f>
        <v>5879.554</v>
      </c>
      <c r="G11" s="36">
        <f>D11*G4</f>
        <v>4604.47</v>
      </c>
      <c r="H11" s="36"/>
      <c r="I11" s="36">
        <f>D11*I4</f>
        <v>24439.11</v>
      </c>
      <c r="J11" s="36">
        <f>D11*J4</f>
        <v>4958.66</v>
      </c>
      <c r="K11" s="36">
        <f>D11*K4</f>
        <v>2479.33</v>
      </c>
      <c r="L11" s="36"/>
      <c r="M11" s="36">
        <f>D11*M4</f>
        <v>4250.28</v>
      </c>
      <c r="N11" s="36">
        <f>D11*N4</f>
        <v>566.7040000000001</v>
      </c>
      <c r="O11" s="36">
        <f>D11*O4</f>
        <v>6021.23</v>
      </c>
      <c r="P11" s="36">
        <f>D11*P4</f>
        <v>425.028</v>
      </c>
      <c r="Q11" s="36">
        <f>D11*Q4</f>
        <v>12396.65</v>
      </c>
      <c r="R11" s="36"/>
      <c r="S11" s="36">
        <f>D11*S4</f>
        <v>4887.822</v>
      </c>
      <c r="T11" s="36">
        <f>D11*T4</f>
        <v>4604.47</v>
      </c>
      <c r="U11" s="36">
        <f>D11*U4</f>
        <v>10625.7</v>
      </c>
      <c r="V11" s="38">
        <f t="shared" si="0"/>
        <v>86139.008</v>
      </c>
      <c r="W11" s="39">
        <f>V4*D11</f>
        <v>119999.57199999999</v>
      </c>
    </row>
    <row r="12" spans="1:23" s="39" customFormat="1" ht="12.75">
      <c r="A12" s="34">
        <v>7</v>
      </c>
      <c r="B12" s="36" t="s">
        <v>34</v>
      </c>
      <c r="C12" s="36" t="s">
        <v>35</v>
      </c>
      <c r="D12" s="37">
        <v>2171.4</v>
      </c>
      <c r="E12" s="36"/>
      <c r="F12" s="48">
        <f>D12*F4</f>
        <v>1802.262</v>
      </c>
      <c r="G12" s="36">
        <f>D12*G4</f>
        <v>1411.41</v>
      </c>
      <c r="H12" s="36"/>
      <c r="I12" s="36">
        <f>D12*I4</f>
        <v>7491.330000000001</v>
      </c>
      <c r="J12" s="36">
        <f>D12*J4</f>
        <v>1519.98</v>
      </c>
      <c r="K12" s="36">
        <f>D12*K4</f>
        <v>759.99</v>
      </c>
      <c r="L12" s="36"/>
      <c r="M12" s="36">
        <f>D12*M4</f>
        <v>1302.84</v>
      </c>
      <c r="N12" s="36">
        <f>D12*N4</f>
        <v>173.71200000000002</v>
      </c>
      <c r="O12" s="36">
        <f>D12*O4</f>
        <v>1845.69</v>
      </c>
      <c r="P12" s="36">
        <f>D12*P4</f>
        <v>130.284</v>
      </c>
      <c r="Q12" s="36">
        <f>D12*Q4</f>
        <v>3799.9500000000003</v>
      </c>
      <c r="R12" s="36"/>
      <c r="S12" s="36">
        <f>D12*S4</f>
        <v>1498.2659999999998</v>
      </c>
      <c r="T12" s="36">
        <f>D12*T4</f>
        <v>1411.41</v>
      </c>
      <c r="U12" s="36">
        <f>D12*U4</f>
        <v>3257.1000000000004</v>
      </c>
      <c r="V12" s="38">
        <f t="shared" si="0"/>
        <v>26404.224000000002</v>
      </c>
      <c r="W12" s="39">
        <f>V4*D12</f>
        <v>36783.515999999996</v>
      </c>
    </row>
    <row r="13" spans="1:23" s="39" customFormat="1" ht="12.75">
      <c r="A13" s="34">
        <v>8</v>
      </c>
      <c r="B13" s="36" t="s">
        <v>34</v>
      </c>
      <c r="C13" s="36" t="s">
        <v>36</v>
      </c>
      <c r="D13" s="37">
        <v>1923</v>
      </c>
      <c r="E13" s="50">
        <f>D13*E4</f>
        <v>1730.7</v>
      </c>
      <c r="F13" s="36"/>
      <c r="G13" s="36">
        <f>D13*G4</f>
        <v>1249.95</v>
      </c>
      <c r="H13" s="36"/>
      <c r="I13" s="36">
        <f>D13*I4</f>
        <v>6634.35</v>
      </c>
      <c r="J13" s="36">
        <f>D13*J4</f>
        <v>1346.1</v>
      </c>
      <c r="K13" s="36"/>
      <c r="L13" s="36">
        <f>D13*L4</f>
        <v>346.14</v>
      </c>
      <c r="M13" s="36">
        <f>D13*M4</f>
        <v>1153.8</v>
      </c>
      <c r="N13" s="36">
        <f>D13*N4</f>
        <v>153.84</v>
      </c>
      <c r="O13" s="36">
        <f>D13*O4</f>
        <v>1634.55</v>
      </c>
      <c r="P13" s="36">
        <f>D13*P4</f>
        <v>115.38</v>
      </c>
      <c r="Q13" s="36">
        <f>D13*Q4</f>
        <v>3365.25</v>
      </c>
      <c r="R13" s="50">
        <f>D13*R4</f>
        <v>5769</v>
      </c>
      <c r="S13" s="36">
        <f>D13*S4</f>
        <v>1326.87</v>
      </c>
      <c r="T13" s="36">
        <f>D13*T4</f>
        <v>1249.95</v>
      </c>
      <c r="U13" s="36">
        <f>D13*U4</f>
        <v>2884.5</v>
      </c>
      <c r="V13" s="38">
        <f t="shared" si="0"/>
        <v>28960.379999999997</v>
      </c>
      <c r="W13" s="39">
        <f>V4*D13</f>
        <v>32575.619999999995</v>
      </c>
    </row>
    <row r="14" spans="1:23" s="39" customFormat="1" ht="12.75">
      <c r="A14" s="34">
        <v>9</v>
      </c>
      <c r="B14" s="36" t="s">
        <v>34</v>
      </c>
      <c r="C14" s="36">
        <v>6</v>
      </c>
      <c r="D14" s="37">
        <v>2744.98</v>
      </c>
      <c r="E14" s="36"/>
      <c r="F14" s="48">
        <f>D14*F4</f>
        <v>2278.3334</v>
      </c>
      <c r="G14" s="36">
        <f>D14*G4</f>
        <v>1784.237</v>
      </c>
      <c r="H14" s="36"/>
      <c r="I14" s="36">
        <f>D14*I4</f>
        <v>9470.181</v>
      </c>
      <c r="J14" s="36">
        <f>D14*J4</f>
        <v>1921.4859999999999</v>
      </c>
      <c r="K14" s="36">
        <f>D14*K4</f>
        <v>960.7429999999999</v>
      </c>
      <c r="L14" s="36"/>
      <c r="M14" s="36">
        <f>D14*M4</f>
        <v>1646.988</v>
      </c>
      <c r="N14" s="36">
        <f>D14*N4</f>
        <v>219.5984</v>
      </c>
      <c r="O14" s="36">
        <f>D14*O4</f>
        <v>2333.233</v>
      </c>
      <c r="P14" s="36">
        <f>D14*P4</f>
        <v>164.6988</v>
      </c>
      <c r="Q14" s="36">
        <f>D14*Q4</f>
        <v>4803.715</v>
      </c>
      <c r="R14" s="36"/>
      <c r="S14" s="36">
        <f>D14*S4</f>
        <v>1894.0361999999998</v>
      </c>
      <c r="T14" s="36">
        <f>D14*T4</f>
        <v>1784.237</v>
      </c>
      <c r="U14" s="36">
        <f>D14*U4</f>
        <v>4117.47</v>
      </c>
      <c r="V14" s="38">
        <f t="shared" si="0"/>
        <v>33378.9568</v>
      </c>
      <c r="W14" s="39">
        <f>V4*D14</f>
        <v>46499.96119999999</v>
      </c>
    </row>
    <row r="15" spans="1:23" s="39" customFormat="1" ht="12.75">
      <c r="A15" s="34">
        <v>10</v>
      </c>
      <c r="B15" s="36" t="s">
        <v>34</v>
      </c>
      <c r="C15" s="36">
        <v>7</v>
      </c>
      <c r="D15" s="37">
        <v>2738.6</v>
      </c>
      <c r="E15" s="36"/>
      <c r="F15" s="48">
        <f>D15*F4</f>
        <v>2273.038</v>
      </c>
      <c r="G15" s="36">
        <f>D15*G4</f>
        <v>1780.09</v>
      </c>
      <c r="H15" s="36"/>
      <c r="I15" s="36">
        <f>D15*I4</f>
        <v>9448.17</v>
      </c>
      <c r="J15" s="36">
        <f>D15*J4</f>
        <v>1917.0199999999998</v>
      </c>
      <c r="K15" s="36">
        <f>D15*K4</f>
        <v>958.5099999999999</v>
      </c>
      <c r="L15" s="36"/>
      <c r="M15" s="36">
        <f>D15*M4</f>
        <v>1643.1599999999999</v>
      </c>
      <c r="N15" s="36">
        <f>D15*N4</f>
        <v>219.088</v>
      </c>
      <c r="O15" s="36">
        <f>D15*O4</f>
        <v>2327.81</v>
      </c>
      <c r="P15" s="36">
        <f>D15*P4</f>
        <v>164.316</v>
      </c>
      <c r="Q15" s="36">
        <f>D15*Q4</f>
        <v>4792.55</v>
      </c>
      <c r="R15" s="36"/>
      <c r="S15" s="36">
        <f>D15*S4</f>
        <v>1889.6339999999998</v>
      </c>
      <c r="T15" s="36">
        <f>D15*T4</f>
        <v>1780.09</v>
      </c>
      <c r="U15" s="36">
        <f>D15*U4</f>
        <v>4107.9</v>
      </c>
      <c r="V15" s="38">
        <f t="shared" si="0"/>
        <v>33301.376</v>
      </c>
      <c r="W15" s="39">
        <f>V4*D15</f>
        <v>46391.88399999999</v>
      </c>
    </row>
    <row r="16" spans="1:23" s="39" customFormat="1" ht="12.75">
      <c r="A16" s="34">
        <v>11</v>
      </c>
      <c r="B16" s="36" t="s">
        <v>34</v>
      </c>
      <c r="C16" s="36">
        <v>8</v>
      </c>
      <c r="D16" s="37">
        <v>4400.1</v>
      </c>
      <c r="E16" s="36"/>
      <c r="F16" s="48">
        <f>D16*F4</f>
        <v>3652.083</v>
      </c>
      <c r="G16" s="36">
        <f>D16*G4</f>
        <v>2860.0650000000005</v>
      </c>
      <c r="H16" s="36"/>
      <c r="I16" s="36">
        <f>D16*I4</f>
        <v>15180.345000000001</v>
      </c>
      <c r="J16" s="36">
        <f>D16*J4</f>
        <v>3080.07</v>
      </c>
      <c r="K16" s="36">
        <f>D16*K4</f>
        <v>1540.035</v>
      </c>
      <c r="L16" s="36"/>
      <c r="M16" s="36">
        <f>D16*M4</f>
        <v>2640.06</v>
      </c>
      <c r="N16" s="36">
        <f>D16*N4</f>
        <v>352.00800000000004</v>
      </c>
      <c r="O16" s="36">
        <f>D16*O4</f>
        <v>3740.085</v>
      </c>
      <c r="P16" s="36">
        <f>D16*P4</f>
        <v>264.00600000000003</v>
      </c>
      <c r="Q16" s="36">
        <f>D16*Q4</f>
        <v>7700.175000000001</v>
      </c>
      <c r="R16" s="36"/>
      <c r="S16" s="36">
        <f>D16*S4</f>
        <v>3036.069</v>
      </c>
      <c r="T16" s="36">
        <f>D16*T4</f>
        <v>2860.0650000000005</v>
      </c>
      <c r="U16" s="36">
        <f>D16*U4</f>
        <v>6600.150000000001</v>
      </c>
      <c r="V16" s="38">
        <f t="shared" si="0"/>
        <v>53505.216000000015</v>
      </c>
      <c r="W16" s="39">
        <f>V4*D16</f>
        <v>74537.694</v>
      </c>
    </row>
    <row r="17" spans="1:23" s="39" customFormat="1" ht="12.75">
      <c r="A17" s="34">
        <v>12</v>
      </c>
      <c r="B17" s="36" t="s">
        <v>34</v>
      </c>
      <c r="C17" s="36">
        <v>9</v>
      </c>
      <c r="D17" s="37">
        <v>1982.6</v>
      </c>
      <c r="E17" s="50">
        <f>D17*E4</f>
        <v>1784.34</v>
      </c>
      <c r="F17" s="36"/>
      <c r="G17" s="36">
        <f>D17*G4</f>
        <v>1288.69</v>
      </c>
      <c r="H17" s="36"/>
      <c r="I17" s="36">
        <f>D17*I4</f>
        <v>6839.97</v>
      </c>
      <c r="J17" s="36">
        <f>D17*J4</f>
        <v>1387.82</v>
      </c>
      <c r="K17" s="36"/>
      <c r="L17" s="36">
        <f>D17*L4</f>
        <v>356.868</v>
      </c>
      <c r="M17" s="36">
        <f>D17*M4</f>
        <v>1189.56</v>
      </c>
      <c r="N17" s="36">
        <f>D17*N4</f>
        <v>158.608</v>
      </c>
      <c r="O17" s="36">
        <f>D17*O4</f>
        <v>1685.2099999999998</v>
      </c>
      <c r="P17" s="36">
        <f>D17*P4</f>
        <v>118.95599999999999</v>
      </c>
      <c r="Q17" s="36">
        <f>D17*Q4</f>
        <v>3469.5499999999997</v>
      </c>
      <c r="R17" s="50">
        <f>D17*R4</f>
        <v>5947.799999999999</v>
      </c>
      <c r="S17" s="36">
        <f>D17*S4</f>
        <v>1367.994</v>
      </c>
      <c r="T17" s="36">
        <f>D17*T4</f>
        <v>1288.69</v>
      </c>
      <c r="U17" s="36">
        <f>D17*U4</f>
        <v>2973.8999999999996</v>
      </c>
      <c r="V17" s="38">
        <f t="shared" si="0"/>
        <v>29857.956</v>
      </c>
      <c r="W17" s="39">
        <f>V4*D17</f>
        <v>33585.24399999999</v>
      </c>
    </row>
    <row r="18" spans="1:23" s="39" customFormat="1" ht="12.75">
      <c r="A18" s="34">
        <v>13</v>
      </c>
      <c r="B18" s="36" t="s">
        <v>34</v>
      </c>
      <c r="C18" s="36">
        <v>11</v>
      </c>
      <c r="D18" s="37">
        <v>7337.9</v>
      </c>
      <c r="E18" s="36"/>
      <c r="F18" s="48">
        <f>D18*F4</f>
        <v>6090.456999999999</v>
      </c>
      <c r="G18" s="36">
        <f>D18*G4</f>
        <v>4769.635</v>
      </c>
      <c r="H18" s="36"/>
      <c r="I18" s="36">
        <f>D18*I4</f>
        <v>25315.755</v>
      </c>
      <c r="J18" s="36">
        <f>D18*J4</f>
        <v>5136.53</v>
      </c>
      <c r="K18" s="36">
        <f>D18*K4</f>
        <v>2568.265</v>
      </c>
      <c r="L18" s="36"/>
      <c r="M18" s="36">
        <f>D18*M4</f>
        <v>4402.74</v>
      </c>
      <c r="N18" s="36">
        <f>D18*N4</f>
        <v>587.032</v>
      </c>
      <c r="O18" s="36">
        <f>D18*O4</f>
        <v>6237.214999999999</v>
      </c>
      <c r="P18" s="36">
        <f>D18*P4</f>
        <v>440.27399999999994</v>
      </c>
      <c r="Q18" s="36">
        <f>D18*Q4</f>
        <v>12841.324999999999</v>
      </c>
      <c r="R18" s="36"/>
      <c r="S18" s="36">
        <f>D18*S4</f>
        <v>5063.150999999999</v>
      </c>
      <c r="T18" s="36">
        <f>D18*T4</f>
        <v>4769.635</v>
      </c>
      <c r="U18" s="36">
        <f>D18*U4</f>
        <v>11006.849999999999</v>
      </c>
      <c r="V18" s="38">
        <f t="shared" si="0"/>
        <v>89228.86399999997</v>
      </c>
      <c r="W18" s="39">
        <f>V4*D18</f>
        <v>124304.02599999998</v>
      </c>
    </row>
    <row r="19" spans="1:23" s="39" customFormat="1" ht="12.75">
      <c r="A19" s="34">
        <v>14</v>
      </c>
      <c r="B19" s="36" t="s">
        <v>34</v>
      </c>
      <c r="C19" s="49" t="s">
        <v>37</v>
      </c>
      <c r="D19" s="37">
        <v>2700.7</v>
      </c>
      <c r="E19" s="36"/>
      <c r="F19" s="48">
        <f>D19*F4</f>
        <v>2241.5809999999997</v>
      </c>
      <c r="G19" s="36">
        <f>D19*G4</f>
        <v>1755.455</v>
      </c>
      <c r="H19" s="36"/>
      <c r="I19" s="36">
        <f>D19*I4</f>
        <v>9317.414999999999</v>
      </c>
      <c r="J19" s="36">
        <f>D19*J4</f>
        <v>1890.4899999999998</v>
      </c>
      <c r="K19" s="36">
        <f>D19*K4</f>
        <v>945.2449999999999</v>
      </c>
      <c r="L19" s="36"/>
      <c r="M19" s="36">
        <f>D19*M4</f>
        <v>1620.4199999999998</v>
      </c>
      <c r="N19" s="36">
        <f>D19*N4</f>
        <v>216.05599999999998</v>
      </c>
      <c r="O19" s="36">
        <f>D19*O4</f>
        <v>2295.595</v>
      </c>
      <c r="P19" s="36">
        <f>D19*P4</f>
        <v>162.04199999999997</v>
      </c>
      <c r="Q19" s="36">
        <f>D19*Q4</f>
        <v>4726.224999999999</v>
      </c>
      <c r="R19" s="36"/>
      <c r="S19" s="36">
        <f>D19*S4</f>
        <v>1863.4829999999997</v>
      </c>
      <c r="T19" s="36">
        <f>D19*T4</f>
        <v>1755.455</v>
      </c>
      <c r="U19" s="36">
        <f>D19*U4</f>
        <v>4051.0499999999997</v>
      </c>
      <c r="V19" s="38">
        <f t="shared" si="0"/>
        <v>32840.512</v>
      </c>
      <c r="W19" s="39">
        <f>V4*D19</f>
        <v>45749.85799999999</v>
      </c>
    </row>
    <row r="20" spans="1:23" s="39" customFormat="1" ht="12.75">
      <c r="A20" s="34">
        <v>15</v>
      </c>
      <c r="B20" s="36" t="s">
        <v>34</v>
      </c>
      <c r="C20" s="36">
        <v>13</v>
      </c>
      <c r="D20" s="37">
        <v>4307.4</v>
      </c>
      <c r="E20" s="36"/>
      <c r="F20" s="48">
        <f>D20*F4</f>
        <v>3575.1419999999994</v>
      </c>
      <c r="G20" s="36">
        <f>D20*G4</f>
        <v>2799.81</v>
      </c>
      <c r="H20" s="36"/>
      <c r="I20" s="36">
        <f>D20*I4</f>
        <v>14860.529999999999</v>
      </c>
      <c r="J20" s="36">
        <f>D20*J4</f>
        <v>3015.1799999999994</v>
      </c>
      <c r="K20" s="36">
        <f>D20*K4</f>
        <v>1507.5899999999997</v>
      </c>
      <c r="L20" s="36"/>
      <c r="M20" s="36">
        <f>D20*M4</f>
        <v>2584.4399999999996</v>
      </c>
      <c r="N20" s="36">
        <f>D20*N4</f>
        <v>344.592</v>
      </c>
      <c r="O20" s="36">
        <f>D20*O4</f>
        <v>3661.2899999999995</v>
      </c>
      <c r="P20" s="36">
        <f>D20*P4</f>
        <v>258.44399999999996</v>
      </c>
      <c r="Q20" s="36">
        <f>D20*Q4</f>
        <v>7537.949999999999</v>
      </c>
      <c r="R20" s="36"/>
      <c r="S20" s="36">
        <f>D20*S4</f>
        <v>2972.1059999999993</v>
      </c>
      <c r="T20" s="36">
        <f>D20*T4</f>
        <v>2799.81</v>
      </c>
      <c r="U20" s="36">
        <f>D20*U4</f>
        <v>6461.099999999999</v>
      </c>
      <c r="V20" s="38">
        <f t="shared" si="0"/>
        <v>52377.98399999999</v>
      </c>
      <c r="W20" s="39">
        <f>V4*D20</f>
        <v>72967.35599999999</v>
      </c>
    </row>
    <row r="21" spans="1:23" s="39" customFormat="1" ht="12.75">
      <c r="A21" s="34">
        <v>16</v>
      </c>
      <c r="B21" s="36" t="s">
        <v>34</v>
      </c>
      <c r="C21" s="36">
        <v>14</v>
      </c>
      <c r="D21" s="37">
        <v>2721.4</v>
      </c>
      <c r="E21" s="36"/>
      <c r="F21" s="48">
        <f>D21*F4</f>
        <v>2258.762</v>
      </c>
      <c r="G21" s="36">
        <f>D21*G4</f>
        <v>1768.91</v>
      </c>
      <c r="H21" s="36"/>
      <c r="I21" s="36">
        <f>D21*I4</f>
        <v>9388.83</v>
      </c>
      <c r="J21" s="36">
        <f>D21*J4</f>
        <v>1904.98</v>
      </c>
      <c r="K21" s="36">
        <f>D21*K4</f>
        <v>952.49</v>
      </c>
      <c r="L21" s="36"/>
      <c r="M21" s="36">
        <f>D21*M4</f>
        <v>1632.84</v>
      </c>
      <c r="N21" s="36">
        <f>D21*N4</f>
        <v>217.71200000000002</v>
      </c>
      <c r="O21" s="36">
        <f>D21*O4</f>
        <v>2313.19</v>
      </c>
      <c r="P21" s="36">
        <f>D21*P4</f>
        <v>163.284</v>
      </c>
      <c r="Q21" s="36">
        <f>D21*Q4</f>
        <v>4762.45</v>
      </c>
      <c r="R21" s="36"/>
      <c r="S21" s="36">
        <f>D21*S4</f>
        <v>1877.7659999999998</v>
      </c>
      <c r="T21" s="36">
        <f>D21*T4</f>
        <v>1768.91</v>
      </c>
      <c r="U21" s="36">
        <f>D21*U4</f>
        <v>4082.1000000000004</v>
      </c>
      <c r="V21" s="38">
        <f t="shared" si="0"/>
        <v>33092.223999999995</v>
      </c>
      <c r="W21" s="39">
        <f>V4*D21</f>
        <v>46100.515999999996</v>
      </c>
    </row>
    <row r="22" spans="1:23" s="39" customFormat="1" ht="12.75">
      <c r="A22" s="34">
        <v>17</v>
      </c>
      <c r="B22" s="36" t="s">
        <v>34</v>
      </c>
      <c r="C22" s="36">
        <v>15</v>
      </c>
      <c r="D22" s="37">
        <v>2713.5</v>
      </c>
      <c r="E22" s="36"/>
      <c r="F22" s="48">
        <f>D22*F4</f>
        <v>2252.205</v>
      </c>
      <c r="G22" s="36">
        <f>D22*G4</f>
        <v>1763.775</v>
      </c>
      <c r="H22" s="36"/>
      <c r="I22" s="36">
        <f>D22*I4</f>
        <v>9361.575</v>
      </c>
      <c r="J22" s="36">
        <f>D22*J4</f>
        <v>1899.4499999999998</v>
      </c>
      <c r="K22" s="36">
        <f>D22*K4</f>
        <v>949.7249999999999</v>
      </c>
      <c r="L22" s="36"/>
      <c r="M22" s="36">
        <f>D22*M4</f>
        <v>1628.1</v>
      </c>
      <c r="N22" s="36">
        <f>D22*N4</f>
        <v>217.08</v>
      </c>
      <c r="O22" s="36">
        <f>D22*O4</f>
        <v>2306.475</v>
      </c>
      <c r="P22" s="36">
        <f>D22*P4</f>
        <v>162.81</v>
      </c>
      <c r="Q22" s="36">
        <f>D22*Q4</f>
        <v>4748.625</v>
      </c>
      <c r="R22" s="36"/>
      <c r="S22" s="36">
        <f>D22*S4</f>
        <v>1872.3149999999998</v>
      </c>
      <c r="T22" s="36">
        <f>D22*T4</f>
        <v>1763.775</v>
      </c>
      <c r="U22" s="36">
        <f>D22*U4</f>
        <v>4070.25</v>
      </c>
      <c r="V22" s="38">
        <f t="shared" si="0"/>
        <v>32996.16</v>
      </c>
      <c r="W22" s="39">
        <f>V4*D22</f>
        <v>45966.689999999995</v>
      </c>
    </row>
    <row r="23" spans="1:23" s="39" customFormat="1" ht="12.75">
      <c r="A23" s="34">
        <v>18</v>
      </c>
      <c r="B23" s="36" t="s">
        <v>34</v>
      </c>
      <c r="C23" s="36" t="s">
        <v>38</v>
      </c>
      <c r="D23" s="37">
        <v>3204.8</v>
      </c>
      <c r="E23" s="36"/>
      <c r="F23" s="48">
        <f>D23*F4</f>
        <v>2659.984</v>
      </c>
      <c r="G23" s="36">
        <f>D23*G4</f>
        <v>2083.1200000000003</v>
      </c>
      <c r="H23" s="36"/>
      <c r="I23" s="36">
        <f>D23*I4</f>
        <v>11056.560000000001</v>
      </c>
      <c r="J23" s="36">
        <f>D23*J4</f>
        <v>2243.36</v>
      </c>
      <c r="K23" s="36">
        <f>D23*K4</f>
        <v>1121.68</v>
      </c>
      <c r="L23" s="36"/>
      <c r="M23" s="36">
        <f>D23*M4</f>
        <v>1922.88</v>
      </c>
      <c r="N23" s="36">
        <f>D23*N4</f>
        <v>256.384</v>
      </c>
      <c r="O23" s="36">
        <f>D23*O4</f>
        <v>2724.08</v>
      </c>
      <c r="P23" s="36">
        <f>D23*P4</f>
        <v>192.288</v>
      </c>
      <c r="Q23" s="36">
        <f>D23*Q4</f>
        <v>5608.400000000001</v>
      </c>
      <c r="R23" s="36"/>
      <c r="S23" s="36">
        <f>D23*S4</f>
        <v>2211.312</v>
      </c>
      <c r="T23" s="36">
        <f>D23*T4</f>
        <v>2083.1200000000003</v>
      </c>
      <c r="U23" s="36">
        <f>D23*U4</f>
        <v>4807.200000000001</v>
      </c>
      <c r="V23" s="38">
        <f t="shared" si="0"/>
        <v>38970.368</v>
      </c>
      <c r="W23" s="39">
        <f>V4*D23</f>
        <v>54289.312</v>
      </c>
    </row>
    <row r="24" spans="1:23" s="39" customFormat="1" ht="14.25" customHeight="1">
      <c r="A24" s="34">
        <v>19</v>
      </c>
      <c r="B24" s="36" t="s">
        <v>34</v>
      </c>
      <c r="C24" s="36" t="s">
        <v>39</v>
      </c>
      <c r="D24" s="37">
        <v>2035.7</v>
      </c>
      <c r="E24" s="36"/>
      <c r="F24" s="48">
        <f>D24*F4</f>
        <v>1689.6309999999999</v>
      </c>
      <c r="G24" s="36">
        <f>D24*G4</f>
        <v>1323.2050000000002</v>
      </c>
      <c r="H24" s="36"/>
      <c r="I24" s="36">
        <f>D24*I4</f>
        <v>7023.165000000001</v>
      </c>
      <c r="J24" s="36">
        <f>D24*J4</f>
        <v>1424.99</v>
      </c>
      <c r="K24" s="36"/>
      <c r="L24" s="36">
        <f>D24*L4</f>
        <v>366.426</v>
      </c>
      <c r="M24" s="36">
        <f>D24*M4</f>
        <v>1221.42</v>
      </c>
      <c r="N24" s="36">
        <f>D24*N4</f>
        <v>162.856</v>
      </c>
      <c r="O24" s="36">
        <f>D24*O4</f>
        <v>1730.345</v>
      </c>
      <c r="P24" s="36">
        <f>D24*P4</f>
        <v>122.142</v>
      </c>
      <c r="Q24" s="36">
        <f>D24*Q4</f>
        <v>3562.475</v>
      </c>
      <c r="R24" s="36"/>
      <c r="S24" s="36">
        <f>D24*S4</f>
        <v>1404.6329999999998</v>
      </c>
      <c r="T24" s="36">
        <f>D24*T4</f>
        <v>1323.2050000000002</v>
      </c>
      <c r="U24" s="36">
        <f>D24*U4</f>
        <v>3053.55</v>
      </c>
      <c r="V24" s="38">
        <f t="shared" si="0"/>
        <v>24408.043</v>
      </c>
      <c r="W24" s="39">
        <f>V4*D24</f>
        <v>34484.757999999994</v>
      </c>
    </row>
    <row r="25" spans="1:23" s="39" customFormat="1" ht="12.75">
      <c r="A25" s="34">
        <v>20</v>
      </c>
      <c r="B25" s="36" t="s">
        <v>34</v>
      </c>
      <c r="C25" s="36" t="s">
        <v>40</v>
      </c>
      <c r="D25" s="37">
        <v>3010.1</v>
      </c>
      <c r="E25" s="36"/>
      <c r="F25" s="48">
        <f>D25*F4</f>
        <v>2498.383</v>
      </c>
      <c r="G25" s="36">
        <f>D25*G4</f>
        <v>1956.565</v>
      </c>
      <c r="H25" s="36"/>
      <c r="I25" s="36">
        <f>D25*I4</f>
        <v>10384.845</v>
      </c>
      <c r="J25" s="36">
        <f>D25*J4</f>
        <v>2107.0699999999997</v>
      </c>
      <c r="K25" s="36"/>
      <c r="L25" s="36">
        <f>D25*L4</f>
        <v>541.818</v>
      </c>
      <c r="M25" s="36">
        <f>D25*M4</f>
        <v>1806.06</v>
      </c>
      <c r="N25" s="36">
        <f>D25*N4</f>
        <v>240.808</v>
      </c>
      <c r="O25" s="36">
        <f>D25*O4</f>
        <v>2558.585</v>
      </c>
      <c r="P25" s="36"/>
      <c r="Q25" s="36">
        <f>D25*Q4</f>
        <v>5267.675</v>
      </c>
      <c r="R25" s="36"/>
      <c r="S25" s="36">
        <f>D25*S4</f>
        <v>2076.9689999999996</v>
      </c>
      <c r="T25" s="36">
        <f>D25*T4</f>
        <v>1956.565</v>
      </c>
      <c r="U25" s="36">
        <f>D25*U4</f>
        <v>4515.15</v>
      </c>
      <c r="V25" s="38">
        <f t="shared" si="0"/>
        <v>35910.492999999995</v>
      </c>
      <c r="W25" s="39">
        <f>V4*D25</f>
        <v>50991.09399999999</v>
      </c>
    </row>
    <row r="26" spans="1:23" s="39" customFormat="1" ht="12.75">
      <c r="A26" s="34">
        <v>21</v>
      </c>
      <c r="B26" s="36" t="s">
        <v>34</v>
      </c>
      <c r="C26" s="36" t="s">
        <v>41</v>
      </c>
      <c r="D26" s="37">
        <v>2951.9</v>
      </c>
      <c r="E26" s="36"/>
      <c r="F26" s="48">
        <f>D26*F4</f>
        <v>2450.0769999999998</v>
      </c>
      <c r="G26" s="36">
        <f>D26*G4</f>
        <v>1918.7350000000001</v>
      </c>
      <c r="H26" s="36"/>
      <c r="I26" s="36">
        <f>D26*I4</f>
        <v>10184.055</v>
      </c>
      <c r="J26" s="36">
        <f>D26*J4</f>
        <v>2066.33</v>
      </c>
      <c r="K26" s="36"/>
      <c r="L26" s="36">
        <f>D26*L4</f>
        <v>531.342</v>
      </c>
      <c r="M26" s="36">
        <f>D26*M4</f>
        <v>1771.14</v>
      </c>
      <c r="N26" s="36">
        <f>D26*N4</f>
        <v>236.15200000000002</v>
      </c>
      <c r="O26" s="36">
        <f>D26*O4</f>
        <v>2509.1150000000002</v>
      </c>
      <c r="P26" s="36"/>
      <c r="Q26" s="36">
        <f>D26*Q4</f>
        <v>5165.825</v>
      </c>
      <c r="R26" s="36"/>
      <c r="S26" s="36">
        <f>D26*S4</f>
        <v>2036.811</v>
      </c>
      <c r="T26" s="36">
        <f>D26*T4</f>
        <v>1918.7350000000001</v>
      </c>
      <c r="U26" s="36">
        <f>D26*U4</f>
        <v>4427.85</v>
      </c>
      <c r="V26" s="38">
        <f t="shared" si="0"/>
        <v>35216.167</v>
      </c>
      <c r="W26" s="39">
        <f>V4*D26</f>
        <v>50005.185999999994</v>
      </c>
    </row>
    <row r="27" spans="1:23" s="39" customFormat="1" ht="12.75">
      <c r="A27" s="34">
        <v>22</v>
      </c>
      <c r="B27" s="36" t="s">
        <v>34</v>
      </c>
      <c r="C27" s="36" t="s">
        <v>42</v>
      </c>
      <c r="D27" s="37">
        <v>2997.7</v>
      </c>
      <c r="E27" s="36"/>
      <c r="F27" s="48">
        <f>D27*F4</f>
        <v>2488.091</v>
      </c>
      <c r="G27" s="36">
        <f>D27*G4</f>
        <v>1948.5049999999999</v>
      </c>
      <c r="H27" s="36"/>
      <c r="I27" s="36">
        <f>D27*I4</f>
        <v>10342.065</v>
      </c>
      <c r="J27" s="36">
        <f>D27*J4</f>
        <v>2098.39</v>
      </c>
      <c r="K27" s="36"/>
      <c r="L27" s="36">
        <f>D27*L4</f>
        <v>539.5859999999999</v>
      </c>
      <c r="M27" s="36">
        <f>D27*M4</f>
        <v>1798.62</v>
      </c>
      <c r="N27" s="36">
        <f>D27*N4</f>
        <v>239.816</v>
      </c>
      <c r="O27" s="36">
        <f>D27*O4</f>
        <v>2548.0449999999996</v>
      </c>
      <c r="P27" s="36"/>
      <c r="Q27" s="36">
        <f>D27*Q4</f>
        <v>5245.974999999999</v>
      </c>
      <c r="R27" s="36"/>
      <c r="S27" s="36">
        <f>D27*S4</f>
        <v>2068.4129999999996</v>
      </c>
      <c r="T27" s="36">
        <f>D27*T4</f>
        <v>1948.5049999999999</v>
      </c>
      <c r="U27" s="36">
        <f>D27*U4</f>
        <v>4496.549999999999</v>
      </c>
      <c r="V27" s="38">
        <f t="shared" si="0"/>
        <v>35762.560999999994</v>
      </c>
      <c r="W27" s="39">
        <f>V4*D27</f>
        <v>50781.03799999999</v>
      </c>
    </row>
    <row r="28" spans="1:23" s="39" customFormat="1" ht="12.75">
      <c r="A28" s="34">
        <v>23</v>
      </c>
      <c r="B28" s="36" t="s">
        <v>34</v>
      </c>
      <c r="C28" s="36" t="s">
        <v>43</v>
      </c>
      <c r="D28" s="37">
        <v>3062.2</v>
      </c>
      <c r="E28" s="36"/>
      <c r="F28" s="48">
        <f>D28*F4</f>
        <v>2541.6259999999997</v>
      </c>
      <c r="G28" s="36">
        <f>D28*G4</f>
        <v>1990.4299999999998</v>
      </c>
      <c r="H28" s="36"/>
      <c r="I28" s="36">
        <f>D28*I4</f>
        <v>10564.59</v>
      </c>
      <c r="J28" s="36">
        <f>D28*J4</f>
        <v>2143.54</v>
      </c>
      <c r="K28" s="36"/>
      <c r="L28" s="36">
        <f>D28*L4</f>
        <v>551.1959999999999</v>
      </c>
      <c r="M28" s="36">
        <f>D28*M4</f>
        <v>1837.32</v>
      </c>
      <c r="N28" s="36">
        <f>D28*N4</f>
        <v>244.976</v>
      </c>
      <c r="O28" s="36">
        <f>D28*O4</f>
        <v>2602.87</v>
      </c>
      <c r="P28" s="36"/>
      <c r="Q28" s="36">
        <f>D28*Q4</f>
        <v>5358.849999999999</v>
      </c>
      <c r="R28" s="36"/>
      <c r="S28" s="36">
        <f>D28*S4</f>
        <v>2112.9179999999997</v>
      </c>
      <c r="T28" s="36">
        <f>D28*T4</f>
        <v>1990.4299999999998</v>
      </c>
      <c r="U28" s="36">
        <f>D28*U4</f>
        <v>4593.299999999999</v>
      </c>
      <c r="V28" s="38">
        <f t="shared" si="0"/>
        <v>36532.046</v>
      </c>
      <c r="W28" s="39">
        <f>V4*D28</f>
        <v>51873.66799999999</v>
      </c>
    </row>
    <row r="29" spans="1:23" s="39" customFormat="1" ht="12.75">
      <c r="A29" s="34">
        <v>24</v>
      </c>
      <c r="B29" s="36" t="s">
        <v>34</v>
      </c>
      <c r="C29" s="36">
        <v>22</v>
      </c>
      <c r="D29" s="37">
        <v>4402.4</v>
      </c>
      <c r="E29" s="36"/>
      <c r="F29" s="48">
        <f>D29*F4</f>
        <v>3653.9919999999997</v>
      </c>
      <c r="G29" s="36">
        <f>D29*G4</f>
        <v>2861.56</v>
      </c>
      <c r="H29" s="36"/>
      <c r="I29" s="36">
        <f>D29*I4</f>
        <v>15188.279999999999</v>
      </c>
      <c r="J29" s="36">
        <f>D29*J4</f>
        <v>3081.6799999999994</v>
      </c>
      <c r="K29" s="36">
        <f>D29*K4</f>
        <v>1540.8399999999997</v>
      </c>
      <c r="L29" s="36"/>
      <c r="M29" s="36">
        <f>D29*M4</f>
        <v>2641.4399999999996</v>
      </c>
      <c r="N29" s="36">
        <f>D29*N4</f>
        <v>352.19199999999995</v>
      </c>
      <c r="O29" s="36">
        <f>D29*O4</f>
        <v>3742.0399999999995</v>
      </c>
      <c r="P29" s="36">
        <f>D29*P4</f>
        <v>264.14399999999995</v>
      </c>
      <c r="Q29" s="36">
        <f>D29*Q4</f>
        <v>7704.199999999999</v>
      </c>
      <c r="R29" s="36"/>
      <c r="S29" s="36">
        <f>D29*S4</f>
        <v>3037.6559999999995</v>
      </c>
      <c r="T29" s="36">
        <f>D29*T4</f>
        <v>2861.56</v>
      </c>
      <c r="U29" s="36">
        <f>D29*U4</f>
        <v>6603.599999999999</v>
      </c>
      <c r="V29" s="38">
        <f t="shared" si="0"/>
        <v>53533.183999999994</v>
      </c>
      <c r="W29" s="39">
        <f>V4*D29</f>
        <v>74576.65599999999</v>
      </c>
    </row>
    <row r="30" spans="1:23" s="39" customFormat="1" ht="12.75">
      <c r="A30" s="34">
        <v>25</v>
      </c>
      <c r="B30" s="36" t="s">
        <v>34</v>
      </c>
      <c r="C30" s="36" t="s">
        <v>44</v>
      </c>
      <c r="D30" s="37">
        <v>3400.8</v>
      </c>
      <c r="E30" s="50"/>
      <c r="F30" s="36"/>
      <c r="G30" s="36">
        <f>D30*G4</f>
        <v>2210.52</v>
      </c>
      <c r="H30" s="36"/>
      <c r="I30" s="36">
        <f>D30*I4</f>
        <v>11732.760000000002</v>
      </c>
      <c r="J30" s="36">
        <f>D30*J4</f>
        <v>2380.56</v>
      </c>
      <c r="K30" s="36"/>
      <c r="L30" s="36">
        <f>D30*L4</f>
        <v>612.144</v>
      </c>
      <c r="M30" s="36">
        <f>D30*M4</f>
        <v>2040.48</v>
      </c>
      <c r="N30" s="36">
        <f>D30*N4</f>
        <v>272.064</v>
      </c>
      <c r="O30" s="36">
        <f>D30*O4</f>
        <v>2890.6800000000003</v>
      </c>
      <c r="P30" s="36">
        <f>D30*P4</f>
        <v>204.048</v>
      </c>
      <c r="Q30" s="36">
        <f>D30*Q4</f>
        <v>5951.400000000001</v>
      </c>
      <c r="R30" s="50">
        <f>D30*R4</f>
        <v>10202.400000000001</v>
      </c>
      <c r="S30" s="36">
        <f>D30*S4</f>
        <v>2346.552</v>
      </c>
      <c r="T30" s="36">
        <f>D30*T4</f>
        <v>2210.52</v>
      </c>
      <c r="U30" s="36">
        <f>D30*U4</f>
        <v>5101.200000000001</v>
      </c>
      <c r="V30" s="38">
        <f t="shared" si="0"/>
        <v>48155.327999999994</v>
      </c>
      <c r="W30" s="39">
        <f>V4*D30</f>
        <v>57609.551999999996</v>
      </c>
    </row>
    <row r="31" spans="1:23" s="39" customFormat="1" ht="12.75">
      <c r="A31" s="34">
        <v>26</v>
      </c>
      <c r="B31" s="36" t="s">
        <v>34</v>
      </c>
      <c r="C31" s="36">
        <v>23</v>
      </c>
      <c r="D31" s="37">
        <v>3133.5</v>
      </c>
      <c r="E31" s="36"/>
      <c r="F31" s="48">
        <f>D31*F4</f>
        <v>2600.805</v>
      </c>
      <c r="G31" s="36">
        <f>D31*G4</f>
        <v>2036.775</v>
      </c>
      <c r="H31" s="36"/>
      <c r="I31" s="36">
        <f>D31*I4</f>
        <v>10810.575</v>
      </c>
      <c r="J31" s="36">
        <f>D31*J4</f>
        <v>2193.45</v>
      </c>
      <c r="K31" s="36">
        <f>D31*K4</f>
        <v>1096.725</v>
      </c>
      <c r="L31" s="36"/>
      <c r="M31" s="36">
        <f>D31*M4</f>
        <v>1880.1</v>
      </c>
      <c r="N31" s="36">
        <f>D31*N4</f>
        <v>250.68</v>
      </c>
      <c r="O31" s="36">
        <f>D31*O4</f>
        <v>2663.475</v>
      </c>
      <c r="P31" s="36">
        <f>D31*P4</f>
        <v>188.01</v>
      </c>
      <c r="Q31" s="36">
        <f>D31*Q4</f>
        <v>5483.625</v>
      </c>
      <c r="R31" s="36"/>
      <c r="S31" s="36">
        <f>D31*S4</f>
        <v>2162.115</v>
      </c>
      <c r="T31" s="36">
        <f>D31*T4</f>
        <v>2036.775</v>
      </c>
      <c r="U31" s="36">
        <f>D31*U4</f>
        <v>4700.25</v>
      </c>
      <c r="V31" s="38">
        <f t="shared" si="0"/>
        <v>38103.35999999999</v>
      </c>
      <c r="W31" s="39">
        <f>V4*D31</f>
        <v>53081.48999999999</v>
      </c>
    </row>
    <row r="32" spans="1:23" s="39" customFormat="1" ht="12.75">
      <c r="A32" s="34">
        <v>27</v>
      </c>
      <c r="B32" s="36" t="s">
        <v>34</v>
      </c>
      <c r="C32" s="36" t="s">
        <v>45</v>
      </c>
      <c r="D32" s="37">
        <v>1968.5</v>
      </c>
      <c r="E32" s="50">
        <f>D32*E4</f>
        <v>1771.65</v>
      </c>
      <c r="F32" s="36"/>
      <c r="G32" s="36">
        <f>D32*G4</f>
        <v>1279.525</v>
      </c>
      <c r="H32" s="36"/>
      <c r="I32" s="36">
        <f>D32*I4</f>
        <v>6791.325000000001</v>
      </c>
      <c r="J32" s="36">
        <f>D32*J4</f>
        <v>1377.9499999999998</v>
      </c>
      <c r="K32" s="36"/>
      <c r="L32" s="36">
        <f>D32*L4</f>
        <v>354.33</v>
      </c>
      <c r="M32" s="36">
        <f>D32*M4</f>
        <v>1181.1</v>
      </c>
      <c r="N32" s="36">
        <f>D32*N4</f>
        <v>157.48</v>
      </c>
      <c r="O32" s="36">
        <f>D32*O4</f>
        <v>1673.225</v>
      </c>
      <c r="P32" s="36">
        <f>D32*P4</f>
        <v>118.11</v>
      </c>
      <c r="Q32" s="36">
        <f>D32*Q4</f>
        <v>3444.875</v>
      </c>
      <c r="R32" s="50">
        <f>D32*R4</f>
        <v>5905.5</v>
      </c>
      <c r="S32" s="36">
        <f>D32*S4</f>
        <v>1358.2649999999999</v>
      </c>
      <c r="T32" s="36">
        <f>D32*T4</f>
        <v>1279.525</v>
      </c>
      <c r="U32" s="36">
        <f>D32*U4</f>
        <v>2952.75</v>
      </c>
      <c r="V32" s="38">
        <f t="shared" si="0"/>
        <v>29645.61</v>
      </c>
      <c r="W32" s="39">
        <f>V4*D32</f>
        <v>33346.38999999999</v>
      </c>
    </row>
    <row r="33" spans="1:23" s="39" customFormat="1" ht="12.75">
      <c r="A33" s="34">
        <v>28</v>
      </c>
      <c r="B33" s="36" t="s">
        <v>34</v>
      </c>
      <c r="C33" s="36" t="s">
        <v>46</v>
      </c>
      <c r="D33" s="37">
        <v>1668.2</v>
      </c>
      <c r="E33" s="50">
        <f>D33*E4</f>
        <v>1501.38</v>
      </c>
      <c r="F33" s="36"/>
      <c r="G33" s="36">
        <f>D33*G4</f>
        <v>1084.3300000000002</v>
      </c>
      <c r="H33" s="36"/>
      <c r="I33" s="36">
        <f>D33*I4</f>
        <v>5755.290000000001</v>
      </c>
      <c r="J33" s="36">
        <f>D33*J4</f>
        <v>1167.74</v>
      </c>
      <c r="K33" s="36"/>
      <c r="L33" s="36">
        <f>D33*L4</f>
        <v>300.276</v>
      </c>
      <c r="M33" s="36">
        <f>D33*M4</f>
        <v>1000.92</v>
      </c>
      <c r="N33" s="36">
        <f>D33*N4</f>
        <v>133.45600000000002</v>
      </c>
      <c r="O33" s="36">
        <f>D33*O4</f>
        <v>1417.97</v>
      </c>
      <c r="P33" s="36">
        <f>D33*P4</f>
        <v>100.092</v>
      </c>
      <c r="Q33" s="36">
        <f>D33*Q4</f>
        <v>2919.35</v>
      </c>
      <c r="R33" s="50">
        <f>D33*R4</f>
        <v>5004.6</v>
      </c>
      <c r="S33" s="36">
        <f>D33*S4</f>
        <v>1151.058</v>
      </c>
      <c r="T33" s="36">
        <f>D33*T4</f>
        <v>1084.3300000000002</v>
      </c>
      <c r="U33" s="36">
        <f>D33*U4</f>
        <v>2502.3</v>
      </c>
      <c r="V33" s="38">
        <f t="shared" si="0"/>
        <v>25123.092000000004</v>
      </c>
      <c r="W33" s="39">
        <f>V4*D33</f>
        <v>28259.307999999997</v>
      </c>
    </row>
    <row r="34" spans="1:23" s="39" customFormat="1" ht="12.75">
      <c r="A34" s="34">
        <v>29</v>
      </c>
      <c r="B34" s="36" t="s">
        <v>34</v>
      </c>
      <c r="C34" s="36">
        <v>24</v>
      </c>
      <c r="D34" s="37">
        <v>4873.8</v>
      </c>
      <c r="E34" s="36"/>
      <c r="F34" s="48">
        <f>D34*F4</f>
        <v>4045.254</v>
      </c>
      <c r="G34" s="36">
        <f>D34*G4</f>
        <v>3167.9700000000003</v>
      </c>
      <c r="H34" s="36"/>
      <c r="I34" s="36">
        <f>D34*I4</f>
        <v>16814.61</v>
      </c>
      <c r="J34" s="36">
        <f>D34*J4</f>
        <v>3411.66</v>
      </c>
      <c r="K34" s="36">
        <f>D34*K4</f>
        <v>1705.83</v>
      </c>
      <c r="L34" s="36"/>
      <c r="M34" s="36">
        <f>D34*M4</f>
        <v>2924.28</v>
      </c>
      <c r="N34" s="36">
        <f>D34*N4</f>
        <v>389.904</v>
      </c>
      <c r="O34" s="36">
        <f>D34*O4</f>
        <v>4142.7300000000005</v>
      </c>
      <c r="P34" s="36">
        <f>D34*P4</f>
        <v>292.428</v>
      </c>
      <c r="Q34" s="36">
        <f>D34*Q4</f>
        <v>8529.15</v>
      </c>
      <c r="R34" s="36"/>
      <c r="S34" s="36">
        <f>D34*S4</f>
        <v>3362.922</v>
      </c>
      <c r="T34" s="36">
        <f>D34*T4</f>
        <v>3167.9700000000003</v>
      </c>
      <c r="U34" s="36">
        <f>D34*U4</f>
        <v>7310.700000000001</v>
      </c>
      <c r="V34" s="38">
        <f t="shared" si="0"/>
        <v>59265.407999999996</v>
      </c>
      <c r="W34" s="39">
        <f>V4*D34</f>
        <v>82562.17199999999</v>
      </c>
    </row>
    <row r="35" spans="1:23" s="39" customFormat="1" ht="12.75">
      <c r="A35" s="34">
        <v>30</v>
      </c>
      <c r="B35" s="36" t="s">
        <v>34</v>
      </c>
      <c r="C35" s="36">
        <v>25</v>
      </c>
      <c r="D35" s="37">
        <v>5679.4</v>
      </c>
      <c r="E35" s="36"/>
      <c r="F35" s="48">
        <f>D35*F4</f>
        <v>4713.901999999999</v>
      </c>
      <c r="G35" s="36">
        <f>D35*G4</f>
        <v>3691.6099999999997</v>
      </c>
      <c r="H35" s="36"/>
      <c r="I35" s="36">
        <f>D35*I4</f>
        <v>19593.93</v>
      </c>
      <c r="J35" s="36">
        <f>D35*J4</f>
        <v>3975.5799999999995</v>
      </c>
      <c r="K35" s="36">
        <f>D35*K4</f>
        <v>1987.7899999999997</v>
      </c>
      <c r="L35" s="36"/>
      <c r="M35" s="36">
        <f>D35*M4</f>
        <v>3407.64</v>
      </c>
      <c r="N35" s="36">
        <f>D35*N4</f>
        <v>454.352</v>
      </c>
      <c r="O35" s="36">
        <f>D35*O4</f>
        <v>4827.49</v>
      </c>
      <c r="P35" s="36">
        <f>D35*P4</f>
        <v>340.76399999999995</v>
      </c>
      <c r="Q35" s="36">
        <f>D35*Q4</f>
        <v>9938.949999999999</v>
      </c>
      <c r="R35" s="36"/>
      <c r="S35" s="36">
        <f>D35*S4</f>
        <v>3918.7859999999996</v>
      </c>
      <c r="T35" s="36">
        <f>D35*T4</f>
        <v>3691.6099999999997</v>
      </c>
      <c r="U35" s="36">
        <f>D35*U4</f>
        <v>8519.099999999999</v>
      </c>
      <c r="V35" s="38">
        <f t="shared" si="0"/>
        <v>69061.50399999999</v>
      </c>
      <c r="W35" s="39">
        <f>V4*D35</f>
        <v>96209.03599999998</v>
      </c>
    </row>
    <row r="36" spans="1:23" s="39" customFormat="1" ht="12.75">
      <c r="A36" s="34">
        <v>31</v>
      </c>
      <c r="B36" s="36" t="s">
        <v>34</v>
      </c>
      <c r="C36" s="36">
        <v>26</v>
      </c>
      <c r="D36" s="37">
        <v>1690.7</v>
      </c>
      <c r="E36" s="36"/>
      <c r="F36" s="48">
        <f>D36*F4</f>
        <v>1403.281</v>
      </c>
      <c r="G36" s="36">
        <f>D36*G4</f>
        <v>1098.9550000000002</v>
      </c>
      <c r="H36" s="36"/>
      <c r="I36" s="36">
        <f>D36*I4</f>
        <v>5832.915000000001</v>
      </c>
      <c r="J36" s="36">
        <f>D36*J4</f>
        <v>1183.49</v>
      </c>
      <c r="K36" s="36">
        <f>D36*K4</f>
        <v>591.745</v>
      </c>
      <c r="L36" s="36"/>
      <c r="M36" s="36">
        <f>D36*M4</f>
        <v>1014.42</v>
      </c>
      <c r="N36" s="36">
        <f>D36*N4</f>
        <v>135.256</v>
      </c>
      <c r="O36" s="36">
        <f>D36*O4</f>
        <v>1437.095</v>
      </c>
      <c r="P36" s="36">
        <f>D36*P4</f>
        <v>101.442</v>
      </c>
      <c r="Q36" s="36">
        <f>D36*Q4</f>
        <v>2958.725</v>
      </c>
      <c r="R36" s="36"/>
      <c r="S36" s="36">
        <f>D36*S4</f>
        <v>1166.5829999999999</v>
      </c>
      <c r="T36" s="36">
        <f>D36*T4</f>
        <v>1098.9550000000002</v>
      </c>
      <c r="U36" s="36">
        <f>D36*U4</f>
        <v>2536.05</v>
      </c>
      <c r="V36" s="38">
        <f t="shared" si="0"/>
        <v>20558.912</v>
      </c>
      <c r="W36" s="39">
        <f>V4*D36</f>
        <v>28640.458</v>
      </c>
    </row>
    <row r="37" spans="1:23" s="39" customFormat="1" ht="12.75">
      <c r="A37" s="34">
        <v>32</v>
      </c>
      <c r="B37" s="36" t="s">
        <v>34</v>
      </c>
      <c r="C37" s="36">
        <v>27</v>
      </c>
      <c r="D37" s="37">
        <v>1695</v>
      </c>
      <c r="E37" s="36"/>
      <c r="F37" s="48">
        <f>D37*F4</f>
        <v>1406.85</v>
      </c>
      <c r="G37" s="36">
        <f>D37*G4</f>
        <v>1101.75</v>
      </c>
      <c r="H37" s="36"/>
      <c r="I37" s="36">
        <f>D37*I4</f>
        <v>5847.75</v>
      </c>
      <c r="J37" s="36">
        <f>D37*J4</f>
        <v>1186.5</v>
      </c>
      <c r="K37" s="36">
        <f>D37*K4</f>
        <v>593.25</v>
      </c>
      <c r="L37" s="36"/>
      <c r="M37" s="36">
        <f>D37*M4</f>
        <v>1017</v>
      </c>
      <c r="N37" s="36">
        <f>D37*N4</f>
        <v>135.6</v>
      </c>
      <c r="O37" s="36">
        <f>D37*O4</f>
        <v>1440.75</v>
      </c>
      <c r="P37" s="36">
        <f>D37*P4</f>
        <v>101.7</v>
      </c>
      <c r="Q37" s="36">
        <f>D37*Q4</f>
        <v>2966.25</v>
      </c>
      <c r="R37" s="36"/>
      <c r="S37" s="36">
        <f>D37*S4</f>
        <v>1169.55</v>
      </c>
      <c r="T37" s="36">
        <f>D37*T4</f>
        <v>1101.75</v>
      </c>
      <c r="U37" s="36">
        <f>D37*U4</f>
        <v>2542.5</v>
      </c>
      <c r="V37" s="38">
        <f t="shared" si="0"/>
        <v>20611.2</v>
      </c>
      <c r="W37" s="39">
        <f>V4*D37</f>
        <v>28713.299999999996</v>
      </c>
    </row>
    <row r="38" spans="1:23" s="39" customFormat="1" ht="12.75">
      <c r="A38" s="34">
        <v>33</v>
      </c>
      <c r="B38" s="36" t="s">
        <v>34</v>
      </c>
      <c r="C38" s="36">
        <v>28</v>
      </c>
      <c r="D38" s="37">
        <v>1697</v>
      </c>
      <c r="E38" s="36"/>
      <c r="F38" s="48">
        <f>D38*F4</f>
        <v>1408.51</v>
      </c>
      <c r="G38" s="36">
        <f>D38*G4</f>
        <v>1103.05</v>
      </c>
      <c r="H38" s="36"/>
      <c r="I38" s="36">
        <f>D38*I4</f>
        <v>5854.650000000001</v>
      </c>
      <c r="J38" s="36">
        <f>D38*J4</f>
        <v>1187.8999999999999</v>
      </c>
      <c r="K38" s="36">
        <f>D38*K4</f>
        <v>593.9499999999999</v>
      </c>
      <c r="L38" s="36"/>
      <c r="M38" s="36">
        <f>D38*M4</f>
        <v>1018.1999999999999</v>
      </c>
      <c r="N38" s="36">
        <f>D38*N4</f>
        <v>135.76</v>
      </c>
      <c r="O38" s="36">
        <f>D38*O4</f>
        <v>1442.45</v>
      </c>
      <c r="P38" s="36">
        <f>D38*P4</f>
        <v>101.82</v>
      </c>
      <c r="Q38" s="36">
        <f>D38*Q4</f>
        <v>2969.75</v>
      </c>
      <c r="R38" s="36"/>
      <c r="S38" s="36">
        <f>D38*S4</f>
        <v>1170.9299999999998</v>
      </c>
      <c r="T38" s="36">
        <f>D38*T4</f>
        <v>1103.05</v>
      </c>
      <c r="U38" s="36">
        <f>D38*U4</f>
        <v>2545.5</v>
      </c>
      <c r="V38" s="38">
        <f t="shared" si="0"/>
        <v>20635.52</v>
      </c>
      <c r="W38" s="39">
        <f>V4*D38</f>
        <v>28747.179999999997</v>
      </c>
    </row>
    <row r="39" spans="1:23" s="39" customFormat="1" ht="12.75">
      <c r="A39" s="34">
        <v>34</v>
      </c>
      <c r="B39" s="36" t="s">
        <v>34</v>
      </c>
      <c r="C39" s="36">
        <v>29</v>
      </c>
      <c r="D39" s="37">
        <v>2703.7</v>
      </c>
      <c r="E39" s="36"/>
      <c r="F39" s="48">
        <f>D39*F4</f>
        <v>2244.071</v>
      </c>
      <c r="G39" s="36">
        <f>D39*G4</f>
        <v>1757.405</v>
      </c>
      <c r="H39" s="36"/>
      <c r="I39" s="36">
        <f>D39*I4</f>
        <v>9327.765</v>
      </c>
      <c r="J39" s="36">
        <f>D39*J4</f>
        <v>1892.5899999999997</v>
      </c>
      <c r="K39" s="36">
        <f>D39*K4</f>
        <v>946.2949999999998</v>
      </c>
      <c r="L39" s="36"/>
      <c r="M39" s="36">
        <f>D39*M4</f>
        <v>1622.2199999999998</v>
      </c>
      <c r="N39" s="36">
        <f>D39*N4</f>
        <v>216.296</v>
      </c>
      <c r="O39" s="36">
        <f>D39*O4</f>
        <v>2298.145</v>
      </c>
      <c r="P39" s="36">
        <f>D39*P4</f>
        <v>162.22199999999998</v>
      </c>
      <c r="Q39" s="36">
        <f>D39*Q4</f>
        <v>4731.474999999999</v>
      </c>
      <c r="R39" s="36"/>
      <c r="S39" s="36">
        <f>D39*S4</f>
        <v>1865.5529999999997</v>
      </c>
      <c r="T39" s="36">
        <f>D39*T4</f>
        <v>1757.405</v>
      </c>
      <c r="U39" s="36">
        <f>D39*U4</f>
        <v>4055.5499999999997</v>
      </c>
      <c r="V39" s="38">
        <f t="shared" si="0"/>
        <v>32876.992</v>
      </c>
      <c r="W39" s="39">
        <f>V4*D39</f>
        <v>45800.67799999999</v>
      </c>
    </row>
    <row r="40" spans="1:23" s="39" customFormat="1" ht="12.75">
      <c r="A40" s="34">
        <v>35</v>
      </c>
      <c r="B40" s="36" t="s">
        <v>34</v>
      </c>
      <c r="C40" s="36">
        <v>31</v>
      </c>
      <c r="D40" s="37">
        <v>2477.3</v>
      </c>
      <c r="E40" s="50">
        <f>D40*E4</f>
        <v>2229.57</v>
      </c>
      <c r="F40" s="36"/>
      <c r="G40" s="36">
        <f>D40*G4</f>
        <v>1610.2450000000001</v>
      </c>
      <c r="H40" s="36"/>
      <c r="I40" s="36">
        <f>D40*I4</f>
        <v>8546.685000000001</v>
      </c>
      <c r="J40" s="36">
        <f>D40*J4</f>
        <v>1734.1100000000001</v>
      </c>
      <c r="K40" s="36"/>
      <c r="L40" s="36">
        <f>D40*L4</f>
        <v>445.91400000000004</v>
      </c>
      <c r="M40" s="36">
        <f>D40*M4</f>
        <v>1486.38</v>
      </c>
      <c r="N40" s="36">
        <f>D40*N4</f>
        <v>198.18400000000003</v>
      </c>
      <c r="O40" s="36">
        <f>D40*O4</f>
        <v>2105.705</v>
      </c>
      <c r="P40" s="36">
        <f>D40*P4</f>
        <v>148.638</v>
      </c>
      <c r="Q40" s="36">
        <f>D40*Q4</f>
        <v>4335.275000000001</v>
      </c>
      <c r="R40" s="50">
        <f>D40*R4</f>
        <v>7431.900000000001</v>
      </c>
      <c r="S40" s="36">
        <f>D40*S4</f>
        <v>1709.337</v>
      </c>
      <c r="T40" s="36">
        <f>D40*T4</f>
        <v>1610.2450000000001</v>
      </c>
      <c r="U40" s="36">
        <f>D40*U4</f>
        <v>3715.9500000000003</v>
      </c>
      <c r="V40" s="38">
        <f t="shared" si="0"/>
        <v>37308.138</v>
      </c>
      <c r="W40" s="39">
        <f>V4*D40</f>
        <v>41965.462</v>
      </c>
    </row>
    <row r="41" spans="1:23" s="39" customFormat="1" ht="12.75">
      <c r="A41" s="34">
        <v>36</v>
      </c>
      <c r="B41" s="36" t="s">
        <v>34</v>
      </c>
      <c r="C41" s="36">
        <v>31</v>
      </c>
      <c r="D41" s="37">
        <v>2257.5</v>
      </c>
      <c r="E41" s="36"/>
      <c r="F41" s="48">
        <f>D41*F4</f>
        <v>1873.725</v>
      </c>
      <c r="G41" s="36">
        <f>D41*G4</f>
        <v>1467.375</v>
      </c>
      <c r="H41" s="36">
        <f>D41*H4</f>
        <v>1580.25</v>
      </c>
      <c r="I41" s="36">
        <f>D41*I4</f>
        <v>7788.375</v>
      </c>
      <c r="J41" s="36">
        <f>D41*J4</f>
        <v>1580.25</v>
      </c>
      <c r="K41" s="36"/>
      <c r="L41" s="36">
        <f>D41*L4</f>
        <v>406.34999999999997</v>
      </c>
      <c r="M41" s="36">
        <f>D41*M4</f>
        <v>1354.5</v>
      </c>
      <c r="N41" s="36">
        <f>D41*N4</f>
        <v>180.6</v>
      </c>
      <c r="O41" s="36">
        <f>D41*O4</f>
        <v>1918.875</v>
      </c>
      <c r="P41" s="36">
        <f>D41*P4</f>
        <v>135.45</v>
      </c>
      <c r="Q41" s="36">
        <f>D41*Q4</f>
        <v>3950.625</v>
      </c>
      <c r="R41" s="36"/>
      <c r="S41" s="36">
        <f>D41*S4</f>
        <v>1557.675</v>
      </c>
      <c r="T41" s="36">
        <f>D41*T4</f>
        <v>1467.375</v>
      </c>
      <c r="U41" s="36">
        <f>D41*U4</f>
        <v>3386.25</v>
      </c>
      <c r="V41" s="38">
        <f t="shared" si="0"/>
        <v>28647.675000000003</v>
      </c>
      <c r="W41" s="39">
        <f>V4*D41</f>
        <v>38242.049999999996</v>
      </c>
    </row>
    <row r="42" spans="1:23" ht="12.75">
      <c r="A42" s="2"/>
      <c r="B42" s="5"/>
      <c r="C42" s="5"/>
      <c r="D42" s="15">
        <f aca="true" t="shared" si="1" ref="D42:U42">SUM(D6:D41)</f>
        <v>132029.57999999996</v>
      </c>
      <c r="E42" s="12">
        <f t="shared" si="1"/>
        <v>9017.640000000001</v>
      </c>
      <c r="F42" s="22">
        <f t="shared" si="1"/>
        <v>98445.61940000001</v>
      </c>
      <c r="G42" s="12">
        <f t="shared" si="1"/>
        <v>85819.227</v>
      </c>
      <c r="H42" s="12">
        <f t="shared" si="1"/>
        <v>1580.25</v>
      </c>
      <c r="I42" s="22">
        <f t="shared" si="1"/>
        <v>455502.051</v>
      </c>
      <c r="J42" s="12">
        <f t="shared" si="1"/>
        <v>92420.70599999998</v>
      </c>
      <c r="K42" s="12">
        <f t="shared" si="1"/>
        <v>34472.12299999999</v>
      </c>
      <c r="L42" s="12">
        <f t="shared" si="1"/>
        <v>6036.804</v>
      </c>
      <c r="M42" s="12">
        <f t="shared" si="1"/>
        <v>79217.74799999999</v>
      </c>
      <c r="N42" s="12">
        <f t="shared" si="1"/>
        <v>10562.3664</v>
      </c>
      <c r="O42" s="12">
        <f t="shared" si="1"/>
        <v>112225.14300000003</v>
      </c>
      <c r="P42" s="12">
        <f t="shared" si="1"/>
        <v>6894.040799999999</v>
      </c>
      <c r="Q42" s="12">
        <f t="shared" si="1"/>
        <v>231051.765</v>
      </c>
      <c r="R42" s="12">
        <f t="shared" si="1"/>
        <v>40261.200000000004</v>
      </c>
      <c r="S42" s="12">
        <f t="shared" si="1"/>
        <v>91100.4102</v>
      </c>
      <c r="T42" s="12">
        <f t="shared" si="1"/>
        <v>85819.227</v>
      </c>
      <c r="U42" s="12">
        <f t="shared" si="1"/>
        <v>198044.36999999997</v>
      </c>
      <c r="V42" s="24">
        <f t="shared" si="0"/>
        <v>1638470.6908</v>
      </c>
      <c r="W42">
        <f>V4*D42</f>
        <v>2236581.085199999</v>
      </c>
    </row>
    <row r="43" spans="1:21" ht="12.75">
      <c r="A43" s="2"/>
      <c r="B43" s="5"/>
      <c r="C43" s="5"/>
      <c r="D43" s="1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>
      <c r="A44" s="2"/>
      <c r="B44" s="5"/>
      <c r="C44" s="5"/>
      <c r="D44" s="1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75">
      <c r="A45" s="2"/>
      <c r="B45" s="5"/>
      <c r="C45" s="5"/>
      <c r="D45" s="1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75">
      <c r="A46" s="2"/>
      <c r="B46" s="5"/>
      <c r="C46" s="5"/>
      <c r="D46" s="1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>
      <c r="A47" s="2"/>
      <c r="B47" s="5"/>
      <c r="C47" s="5"/>
      <c r="D47" s="1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75">
      <c r="A48" s="2"/>
      <c r="B48" s="5"/>
      <c r="C48" s="5"/>
      <c r="D48" s="1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2"/>
      <c r="B49" s="5"/>
      <c r="C49" s="5"/>
      <c r="D49" s="1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2"/>
      <c r="B50" s="5"/>
      <c r="C50" s="5"/>
      <c r="D50" s="1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>
      <c r="A51" s="2"/>
      <c r="B51" s="5"/>
      <c r="C51" s="5"/>
      <c r="D51" s="1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>
      <c r="A52" s="2"/>
      <c r="B52" s="5"/>
      <c r="C52" s="5"/>
      <c r="D52" s="1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2.75">
      <c r="A53" s="2"/>
      <c r="B53" s="5"/>
      <c r="C53" s="5"/>
      <c r="D53" s="1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2.75">
      <c r="A54" s="2"/>
      <c r="B54" s="5"/>
      <c r="C54" s="5"/>
      <c r="D54" s="1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2.75">
      <c r="A55" s="2"/>
      <c r="B55" s="5"/>
      <c r="C55" s="5"/>
      <c r="D55" s="1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2.75">
      <c r="A56" s="2"/>
      <c r="B56" s="5"/>
      <c r="C56" s="5"/>
      <c r="D56" s="1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2.75">
      <c r="A57" s="2"/>
      <c r="B57" s="5"/>
      <c r="C57" s="5"/>
      <c r="D57" s="1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2.75">
      <c r="A58" s="2"/>
      <c r="B58" s="5"/>
      <c r="C58" s="5"/>
      <c r="D58" s="1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.75">
      <c r="A59" s="2"/>
      <c r="B59" s="5"/>
      <c r="C59" s="5"/>
      <c r="D59" s="1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2.75">
      <c r="A60" s="2"/>
      <c r="B60" s="5"/>
      <c r="C60" s="5"/>
      <c r="D60" s="1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>
      <c r="A61" s="2"/>
      <c r="B61" s="5"/>
      <c r="C61" s="5"/>
      <c r="D61" s="1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>
      <c r="A62" s="2"/>
      <c r="B62" s="5"/>
      <c r="C62" s="5"/>
      <c r="D62" s="1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.75">
      <c r="A63" s="2"/>
      <c r="B63" s="5"/>
      <c r="C63" s="5"/>
      <c r="D63" s="1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2.75">
      <c r="A64" s="2"/>
      <c r="B64" s="5"/>
      <c r="C64" s="5"/>
      <c r="D64" s="1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2.75">
      <c r="A65" s="2"/>
      <c r="B65" s="5"/>
      <c r="C65" s="5"/>
      <c r="D65" s="1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2.75">
      <c r="A66" s="2"/>
      <c r="B66" s="5"/>
      <c r="C66" s="5"/>
      <c r="D66" s="1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>
      <c r="A67" s="2"/>
      <c r="B67" s="5"/>
      <c r="C67" s="5"/>
      <c r="D67" s="1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.75">
      <c r="A68" s="2"/>
      <c r="B68" s="5"/>
      <c r="C68" s="5"/>
      <c r="D68" s="1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>
      <c r="A69" s="2"/>
      <c r="B69" s="5"/>
      <c r="C69" s="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2"/>
      <c r="B70" s="5"/>
      <c r="C70" s="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2"/>
      <c r="B71" s="5"/>
      <c r="C71" s="5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.75">
      <c r="A72" s="2"/>
      <c r="B72" s="5"/>
      <c r="C72" s="5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2"/>
      <c r="B73" s="5"/>
      <c r="C73" s="5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2.75">
      <c r="A74" s="2"/>
      <c r="B74" s="5"/>
      <c r="C74" s="5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.8515625" style="0" customWidth="1"/>
    <col min="2" max="2" width="12.00390625" style="6" bestFit="1" customWidth="1"/>
    <col min="3" max="3" width="7.28125" style="6" customWidth="1"/>
    <col min="4" max="4" width="9.00390625" style="20" bestFit="1" customWidth="1"/>
    <col min="5" max="5" width="8.421875" style="6" customWidth="1"/>
    <col min="6" max="6" width="9.7109375" style="6" customWidth="1"/>
    <col min="7" max="7" width="9.00390625" style="6" bestFit="1" customWidth="1"/>
    <col min="8" max="8" width="9.57421875" style="6" bestFit="1" customWidth="1"/>
    <col min="9" max="9" width="17.140625" style="6" customWidth="1"/>
    <col min="10" max="11" width="9.00390625" style="6" bestFit="1" customWidth="1"/>
    <col min="12" max="12" width="8.8515625" style="6" customWidth="1"/>
    <col min="13" max="14" width="9.00390625" style="6" bestFit="1" customWidth="1"/>
    <col min="15" max="15" width="9.57421875" style="6" bestFit="1" customWidth="1"/>
    <col min="16" max="16" width="9.00390625" style="6" bestFit="1" customWidth="1"/>
    <col min="17" max="21" width="8.8515625" style="6" customWidth="1"/>
    <col min="22" max="22" width="8.8515625" style="24" customWidth="1"/>
    <col min="23" max="23" width="10.00390625" style="0" bestFit="1" customWidth="1"/>
  </cols>
  <sheetData>
    <row r="1" spans="2:22" s="1" customFormat="1" ht="89.25" customHeight="1">
      <c r="B1" s="3" t="s">
        <v>7</v>
      </c>
      <c r="C1" s="21" t="s">
        <v>32</v>
      </c>
      <c r="D1" s="19" t="s">
        <v>8</v>
      </c>
      <c r="E1" s="4" t="s">
        <v>10</v>
      </c>
      <c r="F1" s="4" t="s">
        <v>10</v>
      </c>
      <c r="G1" s="4" t="s">
        <v>12</v>
      </c>
      <c r="H1" s="4" t="s">
        <v>4</v>
      </c>
      <c r="I1" s="4" t="s">
        <v>17</v>
      </c>
      <c r="J1" s="4" t="s">
        <v>1</v>
      </c>
      <c r="K1" s="4" t="s">
        <v>13</v>
      </c>
      <c r="L1" s="4" t="s">
        <v>14</v>
      </c>
      <c r="M1" s="4" t="s">
        <v>9</v>
      </c>
      <c r="N1" s="4" t="s">
        <v>11</v>
      </c>
      <c r="O1" s="4" t="s">
        <v>0</v>
      </c>
      <c r="P1" s="4" t="s">
        <v>2</v>
      </c>
      <c r="Q1" s="4" t="s">
        <v>3</v>
      </c>
      <c r="R1" s="4" t="s">
        <v>5</v>
      </c>
      <c r="S1" s="4" t="s">
        <v>15</v>
      </c>
      <c r="T1" s="4" t="s">
        <v>16</v>
      </c>
      <c r="U1" s="4" t="s">
        <v>6</v>
      </c>
      <c r="V1" s="23"/>
    </row>
    <row r="2" spans="2:22" s="11" customFormat="1" ht="12.75">
      <c r="B2" s="7"/>
      <c r="C2" s="7"/>
      <c r="D2" s="15"/>
      <c r="E2" s="8">
        <v>1.34</v>
      </c>
      <c r="F2" s="8">
        <v>1.27</v>
      </c>
      <c r="G2" s="8">
        <v>1.1</v>
      </c>
      <c r="H2" s="7">
        <v>0.74</v>
      </c>
      <c r="I2" s="8">
        <v>4.67</v>
      </c>
      <c r="J2" s="8">
        <v>1</v>
      </c>
      <c r="K2" s="9">
        <v>0.6</v>
      </c>
      <c r="L2" s="7"/>
      <c r="M2" s="10">
        <v>0.6</v>
      </c>
      <c r="N2" s="8">
        <v>0.08</v>
      </c>
      <c r="O2" s="7">
        <v>0.85</v>
      </c>
      <c r="P2" s="7">
        <v>0.06</v>
      </c>
      <c r="Q2" s="7">
        <v>1.75</v>
      </c>
      <c r="R2" s="7">
        <v>3.14</v>
      </c>
      <c r="S2" s="7">
        <v>0.69</v>
      </c>
      <c r="T2" s="7">
        <v>0.65</v>
      </c>
      <c r="U2" s="7">
        <v>1.5</v>
      </c>
      <c r="V2" s="24">
        <v>17.2</v>
      </c>
    </row>
    <row r="3" spans="2:21" ht="12.75">
      <c r="B3" s="5"/>
      <c r="C3" s="5"/>
      <c r="D3" s="1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2" s="13" customFormat="1" ht="12.75">
      <c r="B4" s="14"/>
      <c r="C4" s="14"/>
      <c r="D4" s="15"/>
      <c r="E4" s="16">
        <v>0.9</v>
      </c>
      <c r="F4" s="16">
        <v>0.83</v>
      </c>
      <c r="G4" s="16">
        <v>0.65</v>
      </c>
      <c r="H4" s="16">
        <v>0.7</v>
      </c>
      <c r="I4" s="16">
        <v>3.45</v>
      </c>
      <c r="J4" s="16">
        <v>0.7</v>
      </c>
      <c r="K4" s="16">
        <v>0.35</v>
      </c>
      <c r="L4" s="14">
        <v>0.18</v>
      </c>
      <c r="M4" s="17">
        <v>0.6</v>
      </c>
      <c r="N4" s="18">
        <v>0.08</v>
      </c>
      <c r="O4" s="18">
        <v>0.85</v>
      </c>
      <c r="P4" s="18">
        <v>0.06</v>
      </c>
      <c r="Q4" s="18">
        <v>1.75</v>
      </c>
      <c r="R4" s="18">
        <v>3</v>
      </c>
      <c r="S4" s="18">
        <v>0.69</v>
      </c>
      <c r="T4" s="18">
        <v>0.65</v>
      </c>
      <c r="U4" s="18">
        <v>1.5</v>
      </c>
      <c r="V4" s="25">
        <v>16.94</v>
      </c>
    </row>
    <row r="5" spans="2:21" ht="12.75">
      <c r="B5" s="5"/>
      <c r="C5" s="5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3" s="39" customFormat="1" ht="12.75">
      <c r="A6" s="34">
        <v>1</v>
      </c>
      <c r="B6" s="36" t="s">
        <v>33</v>
      </c>
      <c r="C6" s="36">
        <v>2</v>
      </c>
      <c r="D6" s="37">
        <v>5107</v>
      </c>
      <c r="E6" s="36"/>
      <c r="F6" s="36">
        <v>4238.81</v>
      </c>
      <c r="G6" s="36">
        <v>3319.55</v>
      </c>
      <c r="H6" s="48"/>
      <c r="I6" s="48">
        <v>17619.15</v>
      </c>
      <c r="J6" s="36">
        <v>3574.9</v>
      </c>
      <c r="K6" s="36">
        <v>1787.45</v>
      </c>
      <c r="L6" s="36"/>
      <c r="M6" s="36">
        <v>3064.2</v>
      </c>
      <c r="N6" s="48">
        <v>408.56</v>
      </c>
      <c r="O6" s="48">
        <v>4340.95</v>
      </c>
      <c r="P6" s="48"/>
      <c r="Q6" s="48">
        <v>8937.25</v>
      </c>
      <c r="R6" s="48"/>
      <c r="S6" s="48">
        <v>3523.83</v>
      </c>
      <c r="T6" s="48">
        <v>3319.55</v>
      </c>
      <c r="U6" s="48">
        <v>7660.5</v>
      </c>
      <c r="V6" s="38">
        <v>61794.7</v>
      </c>
      <c r="W6" s="39">
        <v>86512.58</v>
      </c>
    </row>
    <row r="7" spans="1:23" s="39" customFormat="1" ht="12.75">
      <c r="A7" s="34">
        <v>2</v>
      </c>
      <c r="B7" s="36" t="s">
        <v>33</v>
      </c>
      <c r="C7" s="36">
        <v>4</v>
      </c>
      <c r="D7" s="37">
        <v>16365.3</v>
      </c>
      <c r="E7" s="36"/>
      <c r="F7" s="48">
        <v>13583.198999999999</v>
      </c>
      <c r="G7" s="36">
        <v>10637.445</v>
      </c>
      <c r="H7" s="48"/>
      <c r="I7" s="48">
        <v>56460.285</v>
      </c>
      <c r="J7" s="36">
        <v>11455.71</v>
      </c>
      <c r="K7" s="36">
        <v>5727.855</v>
      </c>
      <c r="L7" s="36"/>
      <c r="M7" s="36">
        <v>9819.18</v>
      </c>
      <c r="N7" s="48">
        <v>1309.224</v>
      </c>
      <c r="O7" s="48">
        <v>13910.505</v>
      </c>
      <c r="P7" s="48">
        <v>981.9179999999999</v>
      </c>
      <c r="Q7" s="48">
        <v>28639.274999999998</v>
      </c>
      <c r="R7" s="48"/>
      <c r="S7" s="48">
        <v>11292.056999999999</v>
      </c>
      <c r="T7" s="48">
        <v>10637.445</v>
      </c>
      <c r="U7" s="48">
        <v>24547.95</v>
      </c>
      <c r="V7" s="38">
        <v>199002.048</v>
      </c>
      <c r="W7" s="39">
        <v>277228.182</v>
      </c>
    </row>
    <row r="8" spans="1:23" s="39" customFormat="1" ht="12.75">
      <c r="A8" s="34">
        <v>3</v>
      </c>
      <c r="B8" s="36" t="s">
        <v>33</v>
      </c>
      <c r="C8" s="36">
        <v>6</v>
      </c>
      <c r="D8" s="37">
        <v>6290.3</v>
      </c>
      <c r="E8" s="36"/>
      <c r="F8" s="48">
        <v>5220.949</v>
      </c>
      <c r="G8" s="36">
        <v>4088.695</v>
      </c>
      <c r="H8" s="36"/>
      <c r="I8" s="36">
        <v>21701.535000000003</v>
      </c>
      <c r="J8" s="36">
        <v>4403.21</v>
      </c>
      <c r="K8" s="36">
        <v>2201.605</v>
      </c>
      <c r="L8" s="36"/>
      <c r="M8" s="36">
        <v>3774.18</v>
      </c>
      <c r="N8" s="36">
        <v>503.22400000000005</v>
      </c>
      <c r="O8" s="36">
        <v>5346.755</v>
      </c>
      <c r="P8" s="36">
        <v>377.418</v>
      </c>
      <c r="Q8" s="36">
        <v>11008.025</v>
      </c>
      <c r="R8" s="36"/>
      <c r="S8" s="36">
        <v>4340.307</v>
      </c>
      <c r="T8" s="36">
        <v>4088.695</v>
      </c>
      <c r="U8" s="36">
        <v>9435.45</v>
      </c>
      <c r="V8" s="38">
        <v>76490.04800000001</v>
      </c>
      <c r="W8" s="39">
        <v>106557.68199999999</v>
      </c>
    </row>
    <row r="9" spans="1:23" s="39" customFormat="1" ht="12.75">
      <c r="A9" s="34">
        <v>4</v>
      </c>
      <c r="B9" s="36" t="s">
        <v>34</v>
      </c>
      <c r="C9" s="36">
        <v>2</v>
      </c>
      <c r="D9" s="37">
        <v>3802.3</v>
      </c>
      <c r="E9" s="36"/>
      <c r="F9" s="48">
        <v>3155.909</v>
      </c>
      <c r="G9" s="36">
        <v>2471.495</v>
      </c>
      <c r="H9" s="36"/>
      <c r="I9" s="36">
        <v>13117.935000000001</v>
      </c>
      <c r="J9" s="36">
        <v>2661.61</v>
      </c>
      <c r="K9" s="36"/>
      <c r="L9" s="36">
        <v>684.414</v>
      </c>
      <c r="M9" s="36">
        <v>2281.38</v>
      </c>
      <c r="N9" s="36">
        <v>304.184</v>
      </c>
      <c r="O9" s="36">
        <v>3231.955</v>
      </c>
      <c r="P9" s="36">
        <v>228.138</v>
      </c>
      <c r="Q9" s="36">
        <v>6654.025000000001</v>
      </c>
      <c r="R9" s="36"/>
      <c r="S9" s="36">
        <v>2623.587</v>
      </c>
      <c r="T9" s="36">
        <v>2471.495</v>
      </c>
      <c r="U9" s="36">
        <v>5703.45</v>
      </c>
      <c r="V9" s="38">
        <v>45589.577000000005</v>
      </c>
      <c r="W9" s="39">
        <v>64410.96199999999</v>
      </c>
    </row>
    <row r="10" spans="1:23" s="39" customFormat="1" ht="12.75">
      <c r="A10" s="34">
        <v>5</v>
      </c>
      <c r="B10" s="36" t="s">
        <v>34</v>
      </c>
      <c r="C10" s="36">
        <v>3</v>
      </c>
      <c r="D10" s="37">
        <v>2729.1</v>
      </c>
      <c r="E10" s="36"/>
      <c r="F10" s="48">
        <v>2265.153</v>
      </c>
      <c r="G10" s="36">
        <v>1773.915</v>
      </c>
      <c r="H10" s="36"/>
      <c r="I10" s="36">
        <v>9415.395</v>
      </c>
      <c r="J10" s="36">
        <v>1910.37</v>
      </c>
      <c r="K10" s="36">
        <v>955.185</v>
      </c>
      <c r="L10" s="36"/>
      <c r="M10" s="36">
        <v>1637.46</v>
      </c>
      <c r="N10" s="36">
        <v>218.328</v>
      </c>
      <c r="O10" s="36">
        <v>2319.735</v>
      </c>
      <c r="P10" s="36">
        <v>163.74599999999998</v>
      </c>
      <c r="Q10" s="36">
        <v>4775.925</v>
      </c>
      <c r="R10" s="36"/>
      <c r="S10" s="36">
        <v>1883.0789999999997</v>
      </c>
      <c r="T10" s="36">
        <v>1773.915</v>
      </c>
      <c r="U10" s="36">
        <v>4093.65</v>
      </c>
      <c r="V10" s="38">
        <v>33185.856</v>
      </c>
      <c r="W10" s="39">
        <v>46230.95399999999</v>
      </c>
    </row>
    <row r="11" spans="1:23" s="39" customFormat="1" ht="12.75">
      <c r="A11" s="34">
        <v>6</v>
      </c>
      <c r="B11" s="36" t="s">
        <v>34</v>
      </c>
      <c r="C11" s="36">
        <v>4</v>
      </c>
      <c r="D11" s="37">
        <v>7083.8</v>
      </c>
      <c r="E11" s="36"/>
      <c r="F11" s="48">
        <v>5879.554</v>
      </c>
      <c r="G11" s="36">
        <v>4604.47</v>
      </c>
      <c r="H11" s="36"/>
      <c r="I11" s="36">
        <v>24439.11</v>
      </c>
      <c r="J11" s="36">
        <v>4958.66</v>
      </c>
      <c r="K11" s="36">
        <v>2479.33</v>
      </c>
      <c r="L11" s="36"/>
      <c r="M11" s="36">
        <v>4250.28</v>
      </c>
      <c r="N11" s="36">
        <v>566.7040000000001</v>
      </c>
      <c r="O11" s="36">
        <v>6021.23</v>
      </c>
      <c r="P11" s="36">
        <v>425.028</v>
      </c>
      <c r="Q11" s="36">
        <v>12396.65</v>
      </c>
      <c r="R11" s="36"/>
      <c r="S11" s="36">
        <v>4887.822</v>
      </c>
      <c r="T11" s="36">
        <v>4604.47</v>
      </c>
      <c r="U11" s="36">
        <v>10625.7</v>
      </c>
      <c r="V11" s="38">
        <v>86139.008</v>
      </c>
      <c r="W11" s="39">
        <v>119999.57199999999</v>
      </c>
    </row>
    <row r="12" spans="1:23" s="39" customFormat="1" ht="12.75">
      <c r="A12" s="34">
        <v>7</v>
      </c>
      <c r="B12" s="36" t="s">
        <v>34</v>
      </c>
      <c r="C12" s="36" t="s">
        <v>35</v>
      </c>
      <c r="D12" s="37">
        <v>2171.4</v>
      </c>
      <c r="E12" s="36"/>
      <c r="F12" s="48">
        <v>1802.262</v>
      </c>
      <c r="G12" s="36">
        <v>1411.41</v>
      </c>
      <c r="H12" s="36"/>
      <c r="I12" s="36">
        <v>7491.33</v>
      </c>
      <c r="J12" s="36">
        <v>1519.98</v>
      </c>
      <c r="K12" s="36">
        <v>759.99</v>
      </c>
      <c r="L12" s="36"/>
      <c r="M12" s="36">
        <v>1302.84</v>
      </c>
      <c r="N12" s="36">
        <v>173.71200000000002</v>
      </c>
      <c r="O12" s="36">
        <v>1845.69</v>
      </c>
      <c r="P12" s="36">
        <v>130.284</v>
      </c>
      <c r="Q12" s="36">
        <v>3799.95</v>
      </c>
      <c r="R12" s="36"/>
      <c r="S12" s="36">
        <v>1498.2659999999998</v>
      </c>
      <c r="T12" s="36">
        <v>1411.41</v>
      </c>
      <c r="U12" s="36">
        <v>3257.1</v>
      </c>
      <c r="V12" s="38">
        <v>26404.224000000002</v>
      </c>
      <c r="W12" s="39">
        <v>36783.515999999996</v>
      </c>
    </row>
    <row r="13" spans="1:23" s="39" customFormat="1" ht="12.75">
      <c r="A13" s="34">
        <v>8</v>
      </c>
      <c r="B13" s="36" t="s">
        <v>34</v>
      </c>
      <c r="C13" s="36" t="s">
        <v>36</v>
      </c>
      <c r="D13" s="37">
        <v>1923</v>
      </c>
      <c r="E13" s="50">
        <v>1730.7</v>
      </c>
      <c r="F13" s="36"/>
      <c r="G13" s="36">
        <v>1249.95</v>
      </c>
      <c r="H13" s="36"/>
      <c r="I13" s="36">
        <v>6634.35</v>
      </c>
      <c r="J13" s="36">
        <v>1346.1</v>
      </c>
      <c r="K13" s="36"/>
      <c r="L13" s="36">
        <v>346.14</v>
      </c>
      <c r="M13" s="36">
        <v>1153.8</v>
      </c>
      <c r="N13" s="36">
        <v>153.84</v>
      </c>
      <c r="O13" s="36">
        <v>1634.55</v>
      </c>
      <c r="P13" s="36">
        <v>115.38</v>
      </c>
      <c r="Q13" s="36">
        <v>3365.25</v>
      </c>
      <c r="R13" s="50">
        <v>5769</v>
      </c>
      <c r="S13" s="36">
        <v>1326.87</v>
      </c>
      <c r="T13" s="36">
        <v>1249.95</v>
      </c>
      <c r="U13" s="36">
        <v>2884.5</v>
      </c>
      <c r="V13" s="38">
        <v>28960.38</v>
      </c>
      <c r="W13" s="39">
        <v>32575.62</v>
      </c>
    </row>
    <row r="14" spans="1:23" s="39" customFormat="1" ht="12.75">
      <c r="A14" s="34">
        <v>9</v>
      </c>
      <c r="B14" s="36" t="s">
        <v>34</v>
      </c>
      <c r="C14" s="36">
        <v>6</v>
      </c>
      <c r="D14" s="37">
        <v>2744.98</v>
      </c>
      <c r="E14" s="36"/>
      <c r="F14" s="48">
        <v>2278.3334</v>
      </c>
      <c r="G14" s="36">
        <v>1784.237</v>
      </c>
      <c r="H14" s="36"/>
      <c r="I14" s="36">
        <v>9470.181</v>
      </c>
      <c r="J14" s="36">
        <v>1921.4859999999999</v>
      </c>
      <c r="K14" s="36">
        <v>960.7429999999999</v>
      </c>
      <c r="L14" s="36"/>
      <c r="M14" s="36">
        <v>1646.988</v>
      </c>
      <c r="N14" s="36">
        <v>219.5984</v>
      </c>
      <c r="O14" s="36">
        <v>2333.233</v>
      </c>
      <c r="P14" s="36">
        <v>164.6988</v>
      </c>
      <c r="Q14" s="36">
        <v>4803.715</v>
      </c>
      <c r="R14" s="36"/>
      <c r="S14" s="36">
        <v>1894.0361999999998</v>
      </c>
      <c r="T14" s="36">
        <v>1784.237</v>
      </c>
      <c r="U14" s="36">
        <v>4117.47</v>
      </c>
      <c r="V14" s="38">
        <v>33378.9568</v>
      </c>
      <c r="W14" s="39">
        <v>46499.96119999999</v>
      </c>
    </row>
    <row r="15" spans="1:23" s="39" customFormat="1" ht="12.75">
      <c r="A15" s="34">
        <v>10</v>
      </c>
      <c r="B15" s="36" t="s">
        <v>34</v>
      </c>
      <c r="C15" s="36">
        <v>7</v>
      </c>
      <c r="D15" s="37">
        <v>2738.6</v>
      </c>
      <c r="E15" s="36"/>
      <c r="F15" s="48">
        <v>2273.038</v>
      </c>
      <c r="G15" s="36">
        <v>1780.09</v>
      </c>
      <c r="H15" s="36"/>
      <c r="I15" s="36">
        <v>9448.17</v>
      </c>
      <c r="J15" s="36">
        <v>1917.02</v>
      </c>
      <c r="K15" s="36">
        <v>958.51</v>
      </c>
      <c r="L15" s="36"/>
      <c r="M15" s="36">
        <v>1643.16</v>
      </c>
      <c r="N15" s="36">
        <v>219.088</v>
      </c>
      <c r="O15" s="36">
        <v>2327.81</v>
      </c>
      <c r="P15" s="36">
        <v>164.316</v>
      </c>
      <c r="Q15" s="36">
        <v>4792.55</v>
      </c>
      <c r="R15" s="36"/>
      <c r="S15" s="36">
        <v>1889.6339999999998</v>
      </c>
      <c r="T15" s="36">
        <v>1780.09</v>
      </c>
      <c r="U15" s="36">
        <v>4107.9</v>
      </c>
      <c r="V15" s="38">
        <v>33301.376</v>
      </c>
      <c r="W15" s="39">
        <v>46391.88399999999</v>
      </c>
    </row>
    <row r="16" spans="1:23" s="39" customFormat="1" ht="12.75">
      <c r="A16" s="34">
        <v>11</v>
      </c>
      <c r="B16" s="36" t="s">
        <v>34</v>
      </c>
      <c r="C16" s="36">
        <v>8</v>
      </c>
      <c r="D16" s="37">
        <v>4400.1</v>
      </c>
      <c r="E16" s="36"/>
      <c r="F16" s="48">
        <v>3652.083</v>
      </c>
      <c r="G16" s="36">
        <v>2860.0650000000005</v>
      </c>
      <c r="H16" s="36"/>
      <c r="I16" s="36">
        <v>15180.345000000001</v>
      </c>
      <c r="J16" s="36">
        <v>3080.07</v>
      </c>
      <c r="K16" s="36">
        <v>1540.035</v>
      </c>
      <c r="L16" s="36"/>
      <c r="M16" s="36">
        <v>2640.06</v>
      </c>
      <c r="N16" s="36">
        <v>352.00800000000004</v>
      </c>
      <c r="O16" s="36">
        <v>3740.085</v>
      </c>
      <c r="P16" s="36">
        <v>264.00600000000003</v>
      </c>
      <c r="Q16" s="36">
        <v>7700.175000000001</v>
      </c>
      <c r="R16" s="36"/>
      <c r="S16" s="36">
        <v>3036.069</v>
      </c>
      <c r="T16" s="36">
        <v>2860.0650000000005</v>
      </c>
      <c r="U16" s="36">
        <v>6600.15</v>
      </c>
      <c r="V16" s="38">
        <v>53505.216000000015</v>
      </c>
      <c r="W16" s="39">
        <v>74537.694</v>
      </c>
    </row>
    <row r="17" spans="1:23" s="39" customFormat="1" ht="12.75">
      <c r="A17" s="34">
        <v>12</v>
      </c>
      <c r="B17" s="36" t="s">
        <v>34</v>
      </c>
      <c r="C17" s="36">
        <v>9</v>
      </c>
      <c r="D17" s="37">
        <v>1982.6</v>
      </c>
      <c r="E17" s="50">
        <v>1784.34</v>
      </c>
      <c r="F17" s="36"/>
      <c r="G17" s="36">
        <v>1288.69</v>
      </c>
      <c r="H17" s="36"/>
      <c r="I17" s="36">
        <v>6839.97</v>
      </c>
      <c r="J17" s="36">
        <v>1387.82</v>
      </c>
      <c r="K17" s="36"/>
      <c r="L17" s="36">
        <v>356.868</v>
      </c>
      <c r="M17" s="36">
        <v>1189.56</v>
      </c>
      <c r="N17" s="36">
        <v>158.608</v>
      </c>
      <c r="O17" s="36">
        <v>1685.21</v>
      </c>
      <c r="P17" s="36">
        <v>118.95599999999999</v>
      </c>
      <c r="Q17" s="36">
        <v>3469.55</v>
      </c>
      <c r="R17" s="50">
        <v>5947.8</v>
      </c>
      <c r="S17" s="36">
        <v>1367.994</v>
      </c>
      <c r="T17" s="36">
        <v>1288.69</v>
      </c>
      <c r="U17" s="36">
        <v>2973.9</v>
      </c>
      <c r="V17" s="38">
        <v>29857.956</v>
      </c>
      <c r="W17" s="39">
        <v>33585.24399999999</v>
      </c>
    </row>
    <row r="18" spans="1:23" s="39" customFormat="1" ht="12.75">
      <c r="A18" s="34">
        <v>13</v>
      </c>
      <c r="B18" s="36" t="s">
        <v>34</v>
      </c>
      <c r="C18" s="36">
        <v>11</v>
      </c>
      <c r="D18" s="37">
        <v>7337.9</v>
      </c>
      <c r="E18" s="36"/>
      <c r="F18" s="48">
        <v>6090.456999999999</v>
      </c>
      <c r="G18" s="36">
        <v>4769.635</v>
      </c>
      <c r="H18" s="36"/>
      <c r="I18" s="36">
        <v>25315.755</v>
      </c>
      <c r="J18" s="36">
        <v>5136.53</v>
      </c>
      <c r="K18" s="36">
        <v>2568.265</v>
      </c>
      <c r="L18" s="36"/>
      <c r="M18" s="36">
        <v>4402.74</v>
      </c>
      <c r="N18" s="36">
        <v>587.032</v>
      </c>
      <c r="O18" s="36">
        <v>6237.214999999999</v>
      </c>
      <c r="P18" s="36">
        <v>440.27399999999994</v>
      </c>
      <c r="Q18" s="36">
        <v>12841.324999999999</v>
      </c>
      <c r="R18" s="36"/>
      <c r="S18" s="36">
        <v>5063.150999999999</v>
      </c>
      <c r="T18" s="36">
        <v>4769.635</v>
      </c>
      <c r="U18" s="36">
        <v>11006.85</v>
      </c>
      <c r="V18" s="38">
        <v>89228.86399999997</v>
      </c>
      <c r="W18" s="39">
        <v>124304.02599999998</v>
      </c>
    </row>
    <row r="19" spans="1:23" s="39" customFormat="1" ht="12.75">
      <c r="A19" s="34">
        <v>14</v>
      </c>
      <c r="B19" s="36" t="s">
        <v>34</v>
      </c>
      <c r="C19" s="49" t="s">
        <v>37</v>
      </c>
      <c r="D19" s="37">
        <v>2700.7</v>
      </c>
      <c r="E19" s="36"/>
      <c r="F19" s="48">
        <v>2241.5809999999997</v>
      </c>
      <c r="G19" s="36">
        <v>1755.455</v>
      </c>
      <c r="H19" s="36"/>
      <c r="I19" s="36">
        <v>9317.414999999999</v>
      </c>
      <c r="J19" s="36">
        <v>1890.49</v>
      </c>
      <c r="K19" s="36">
        <v>945.245</v>
      </c>
      <c r="L19" s="36"/>
      <c r="M19" s="36">
        <v>1620.42</v>
      </c>
      <c r="N19" s="36">
        <v>216.05599999999998</v>
      </c>
      <c r="O19" s="36">
        <v>2295.595</v>
      </c>
      <c r="P19" s="36">
        <v>162.04199999999997</v>
      </c>
      <c r="Q19" s="36">
        <v>4726.224999999999</v>
      </c>
      <c r="R19" s="36"/>
      <c r="S19" s="36">
        <v>1863.4829999999997</v>
      </c>
      <c r="T19" s="36">
        <v>1755.455</v>
      </c>
      <c r="U19" s="36">
        <v>4051.05</v>
      </c>
      <c r="V19" s="38">
        <v>32840.512</v>
      </c>
      <c r="W19" s="39">
        <v>45749.85799999999</v>
      </c>
    </row>
    <row r="20" spans="1:23" s="39" customFormat="1" ht="12.75">
      <c r="A20" s="34">
        <v>15</v>
      </c>
      <c r="B20" s="36" t="s">
        <v>34</v>
      </c>
      <c r="C20" s="36">
        <v>13</v>
      </c>
      <c r="D20" s="37">
        <v>4307.4</v>
      </c>
      <c r="E20" s="36"/>
      <c r="F20" s="48">
        <v>3575.1419999999994</v>
      </c>
      <c r="G20" s="36">
        <v>2799.81</v>
      </c>
      <c r="H20" s="36"/>
      <c r="I20" s="36">
        <v>14860.53</v>
      </c>
      <c r="J20" s="36">
        <v>3015.18</v>
      </c>
      <c r="K20" s="36">
        <v>1507.59</v>
      </c>
      <c r="L20" s="36"/>
      <c r="M20" s="36">
        <v>2584.44</v>
      </c>
      <c r="N20" s="36">
        <v>344.592</v>
      </c>
      <c r="O20" s="36">
        <v>3661.29</v>
      </c>
      <c r="P20" s="36">
        <v>258.44399999999996</v>
      </c>
      <c r="Q20" s="36">
        <v>7537.95</v>
      </c>
      <c r="R20" s="36"/>
      <c r="S20" s="36">
        <v>2972.1059999999993</v>
      </c>
      <c r="T20" s="36">
        <v>2799.81</v>
      </c>
      <c r="U20" s="36">
        <v>6461.1</v>
      </c>
      <c r="V20" s="38">
        <v>52377.98399999999</v>
      </c>
      <c r="W20" s="39">
        <v>72967.35599999999</v>
      </c>
    </row>
    <row r="21" spans="1:23" s="39" customFormat="1" ht="12.75">
      <c r="A21" s="34">
        <v>16</v>
      </c>
      <c r="B21" s="36" t="s">
        <v>34</v>
      </c>
      <c r="C21" s="36">
        <v>14</v>
      </c>
      <c r="D21" s="37">
        <v>2721.4</v>
      </c>
      <c r="E21" s="36"/>
      <c r="F21" s="48">
        <v>2258.762</v>
      </c>
      <c r="G21" s="36">
        <v>1768.91</v>
      </c>
      <c r="H21" s="36"/>
      <c r="I21" s="36">
        <v>9388.83</v>
      </c>
      <c r="J21" s="36">
        <v>1904.98</v>
      </c>
      <c r="K21" s="36">
        <v>952.49</v>
      </c>
      <c r="L21" s="36"/>
      <c r="M21" s="36">
        <v>1632.84</v>
      </c>
      <c r="N21" s="36">
        <v>217.71200000000002</v>
      </c>
      <c r="O21" s="36">
        <v>2313.19</v>
      </c>
      <c r="P21" s="36">
        <v>163.284</v>
      </c>
      <c r="Q21" s="36">
        <v>4762.45</v>
      </c>
      <c r="R21" s="36"/>
      <c r="S21" s="36">
        <v>1877.7659999999998</v>
      </c>
      <c r="T21" s="36">
        <v>1768.91</v>
      </c>
      <c r="U21" s="36">
        <v>4082.1</v>
      </c>
      <c r="V21" s="38">
        <v>33092.223999999995</v>
      </c>
      <c r="W21" s="39">
        <v>46100.515999999996</v>
      </c>
    </row>
    <row r="22" spans="1:23" s="39" customFormat="1" ht="12.75">
      <c r="A22" s="34">
        <v>17</v>
      </c>
      <c r="B22" s="36" t="s">
        <v>34</v>
      </c>
      <c r="C22" s="36">
        <v>15</v>
      </c>
      <c r="D22" s="37">
        <v>2713.5</v>
      </c>
      <c r="E22" s="36"/>
      <c r="F22" s="48">
        <v>2252.205</v>
      </c>
      <c r="G22" s="36">
        <v>1763.775</v>
      </c>
      <c r="H22" s="36"/>
      <c r="I22" s="36">
        <v>9361.575</v>
      </c>
      <c r="J22" s="36">
        <v>1899.45</v>
      </c>
      <c r="K22" s="36">
        <v>949.725</v>
      </c>
      <c r="L22" s="36"/>
      <c r="M22" s="36">
        <v>1628.1</v>
      </c>
      <c r="N22" s="36">
        <v>217.08</v>
      </c>
      <c r="O22" s="36">
        <v>2306.475</v>
      </c>
      <c r="P22" s="36">
        <v>162.81</v>
      </c>
      <c r="Q22" s="36">
        <v>4748.625</v>
      </c>
      <c r="R22" s="36"/>
      <c r="S22" s="36">
        <v>1872.315</v>
      </c>
      <c r="T22" s="36">
        <v>1763.775</v>
      </c>
      <c r="U22" s="36">
        <v>4070.25</v>
      </c>
      <c r="V22" s="38">
        <v>32996.16</v>
      </c>
      <c r="W22" s="39">
        <v>45966.69</v>
      </c>
    </row>
    <row r="23" spans="1:23" s="39" customFormat="1" ht="12.75">
      <c r="A23" s="34">
        <v>18</v>
      </c>
      <c r="B23" s="36" t="s">
        <v>34</v>
      </c>
      <c r="C23" s="36" t="s">
        <v>38</v>
      </c>
      <c r="D23" s="37">
        <v>3204.8</v>
      </c>
      <c r="E23" s="36"/>
      <c r="F23" s="48">
        <v>2659.984</v>
      </c>
      <c r="G23" s="36">
        <v>2083.12</v>
      </c>
      <c r="H23" s="36"/>
      <c r="I23" s="36">
        <v>11056.56</v>
      </c>
      <c r="J23" s="36">
        <v>2243.36</v>
      </c>
      <c r="K23" s="36">
        <v>1121.68</v>
      </c>
      <c r="L23" s="36"/>
      <c r="M23" s="36">
        <v>1922.88</v>
      </c>
      <c r="N23" s="36">
        <v>256.384</v>
      </c>
      <c r="O23" s="36">
        <v>2724.08</v>
      </c>
      <c r="P23" s="36">
        <v>192.288</v>
      </c>
      <c r="Q23" s="36">
        <v>5608.4</v>
      </c>
      <c r="R23" s="36"/>
      <c r="S23" s="36">
        <v>2211.312</v>
      </c>
      <c r="T23" s="36">
        <v>2083.12</v>
      </c>
      <c r="U23" s="36">
        <v>4807.2</v>
      </c>
      <c r="V23" s="38">
        <v>38970.368</v>
      </c>
      <c r="W23" s="39">
        <v>54289.312</v>
      </c>
    </row>
    <row r="24" spans="1:23" s="39" customFormat="1" ht="14.25" customHeight="1">
      <c r="A24" s="34">
        <v>19</v>
      </c>
      <c r="B24" s="36" t="s">
        <v>34</v>
      </c>
      <c r="C24" s="36" t="s">
        <v>39</v>
      </c>
      <c r="D24" s="37">
        <v>2035.7</v>
      </c>
      <c r="E24" s="36"/>
      <c r="F24" s="48">
        <v>1689.6309999999999</v>
      </c>
      <c r="G24" s="36">
        <v>1323.205</v>
      </c>
      <c r="H24" s="36"/>
      <c r="I24" s="36">
        <v>7023.165000000001</v>
      </c>
      <c r="J24" s="36">
        <v>1424.99</v>
      </c>
      <c r="K24" s="36"/>
      <c r="L24" s="36">
        <v>366.426</v>
      </c>
      <c r="M24" s="36">
        <v>1221.42</v>
      </c>
      <c r="N24" s="36">
        <v>162.856</v>
      </c>
      <c r="O24" s="36">
        <v>1730.345</v>
      </c>
      <c r="P24" s="36">
        <v>122.142</v>
      </c>
      <c r="Q24" s="36">
        <v>3562.475</v>
      </c>
      <c r="R24" s="36"/>
      <c r="S24" s="36">
        <v>1404.6329999999998</v>
      </c>
      <c r="T24" s="36">
        <v>1323.205</v>
      </c>
      <c r="U24" s="36">
        <v>3053.55</v>
      </c>
      <c r="V24" s="38">
        <v>24408.043</v>
      </c>
      <c r="W24" s="39">
        <v>34484.757999999994</v>
      </c>
    </row>
    <row r="25" spans="1:23" s="39" customFormat="1" ht="12.75">
      <c r="A25" s="34">
        <v>20</v>
      </c>
      <c r="B25" s="36" t="s">
        <v>34</v>
      </c>
      <c r="C25" s="36" t="s">
        <v>40</v>
      </c>
      <c r="D25" s="37">
        <v>3010.1</v>
      </c>
      <c r="E25" s="36"/>
      <c r="F25" s="48">
        <v>2498.383</v>
      </c>
      <c r="G25" s="36">
        <v>1956.565</v>
      </c>
      <c r="H25" s="36"/>
      <c r="I25" s="36">
        <v>10384.845</v>
      </c>
      <c r="J25" s="36">
        <v>2107.07</v>
      </c>
      <c r="K25" s="36"/>
      <c r="L25" s="36">
        <v>541.818</v>
      </c>
      <c r="M25" s="36">
        <v>1806.06</v>
      </c>
      <c r="N25" s="36">
        <v>240.808</v>
      </c>
      <c r="O25" s="36">
        <v>2558.585</v>
      </c>
      <c r="P25" s="36"/>
      <c r="Q25" s="36">
        <v>5267.675</v>
      </c>
      <c r="R25" s="36"/>
      <c r="S25" s="36">
        <v>2076.9689999999996</v>
      </c>
      <c r="T25" s="36">
        <v>1956.565</v>
      </c>
      <c r="U25" s="36">
        <v>4515.15</v>
      </c>
      <c r="V25" s="38">
        <v>35910.492999999995</v>
      </c>
      <c r="W25" s="39">
        <v>50991.09399999999</v>
      </c>
    </row>
    <row r="26" spans="1:23" s="39" customFormat="1" ht="12.75">
      <c r="A26" s="34">
        <v>21</v>
      </c>
      <c r="B26" s="36" t="s">
        <v>34</v>
      </c>
      <c r="C26" s="36" t="s">
        <v>41</v>
      </c>
      <c r="D26" s="37">
        <v>2951.9</v>
      </c>
      <c r="E26" s="36"/>
      <c r="F26" s="48">
        <v>2450.0769999999998</v>
      </c>
      <c r="G26" s="36">
        <v>1918.735</v>
      </c>
      <c r="H26" s="36"/>
      <c r="I26" s="36">
        <v>10184.055</v>
      </c>
      <c r="J26" s="36">
        <v>2066.33</v>
      </c>
      <c r="K26" s="36"/>
      <c r="L26" s="36">
        <v>531.342</v>
      </c>
      <c r="M26" s="36">
        <v>1771.14</v>
      </c>
      <c r="N26" s="36">
        <v>236.15200000000002</v>
      </c>
      <c r="O26" s="36">
        <v>2509.115</v>
      </c>
      <c r="P26" s="36"/>
      <c r="Q26" s="36">
        <v>5165.825</v>
      </c>
      <c r="R26" s="36"/>
      <c r="S26" s="36">
        <v>2036.811</v>
      </c>
      <c r="T26" s="36">
        <v>1918.735</v>
      </c>
      <c r="U26" s="36">
        <v>4427.85</v>
      </c>
      <c r="V26" s="38">
        <v>35216.167</v>
      </c>
      <c r="W26" s="39">
        <v>50005.185999999994</v>
      </c>
    </row>
    <row r="27" spans="1:23" s="39" customFormat="1" ht="12.75">
      <c r="A27" s="34">
        <v>22</v>
      </c>
      <c r="B27" s="36" t="s">
        <v>34</v>
      </c>
      <c r="C27" s="36" t="s">
        <v>42</v>
      </c>
      <c r="D27" s="37">
        <v>2997.7</v>
      </c>
      <c r="E27" s="36"/>
      <c r="F27" s="48">
        <v>2488.091</v>
      </c>
      <c r="G27" s="36">
        <v>1948.505</v>
      </c>
      <c r="H27" s="36"/>
      <c r="I27" s="36">
        <v>10342.065</v>
      </c>
      <c r="J27" s="36">
        <v>2098.39</v>
      </c>
      <c r="K27" s="36"/>
      <c r="L27" s="36">
        <v>539.5859999999999</v>
      </c>
      <c r="M27" s="36">
        <v>1798.62</v>
      </c>
      <c r="N27" s="36">
        <v>239.816</v>
      </c>
      <c r="O27" s="36">
        <v>2548.045</v>
      </c>
      <c r="P27" s="36"/>
      <c r="Q27" s="36">
        <v>5245.974999999999</v>
      </c>
      <c r="R27" s="36"/>
      <c r="S27" s="36">
        <v>2068.4129999999996</v>
      </c>
      <c r="T27" s="36">
        <v>1948.505</v>
      </c>
      <c r="U27" s="36">
        <v>4496.55</v>
      </c>
      <c r="V27" s="38">
        <v>35762.560999999994</v>
      </c>
      <c r="W27" s="39">
        <v>50781.03799999999</v>
      </c>
    </row>
    <row r="28" spans="1:23" s="39" customFormat="1" ht="12.75">
      <c r="A28" s="34">
        <v>23</v>
      </c>
      <c r="B28" s="36" t="s">
        <v>34</v>
      </c>
      <c r="C28" s="36" t="s">
        <v>43</v>
      </c>
      <c r="D28" s="37">
        <v>3062.2</v>
      </c>
      <c r="E28" s="36"/>
      <c r="F28" s="48">
        <v>2541.6259999999997</v>
      </c>
      <c r="G28" s="36">
        <v>1990.43</v>
      </c>
      <c r="H28" s="36"/>
      <c r="I28" s="36">
        <v>10564.59</v>
      </c>
      <c r="J28" s="36">
        <v>2143.54</v>
      </c>
      <c r="K28" s="36"/>
      <c r="L28" s="36">
        <v>551.1959999999999</v>
      </c>
      <c r="M28" s="36">
        <v>1837.32</v>
      </c>
      <c r="N28" s="36">
        <v>244.976</v>
      </c>
      <c r="O28" s="36">
        <v>2602.87</v>
      </c>
      <c r="P28" s="36"/>
      <c r="Q28" s="36">
        <v>5358.85</v>
      </c>
      <c r="R28" s="36"/>
      <c r="S28" s="36">
        <v>2112.9179999999997</v>
      </c>
      <c r="T28" s="36">
        <v>1990.43</v>
      </c>
      <c r="U28" s="36">
        <v>4593.3</v>
      </c>
      <c r="V28" s="38">
        <v>36532.046</v>
      </c>
      <c r="W28" s="39">
        <v>51873.66799999999</v>
      </c>
    </row>
    <row r="29" spans="1:23" s="39" customFormat="1" ht="12.75">
      <c r="A29" s="34">
        <v>24</v>
      </c>
      <c r="B29" s="36" t="s">
        <v>34</v>
      </c>
      <c r="C29" s="36">
        <v>22</v>
      </c>
      <c r="D29" s="37">
        <v>4402.4</v>
      </c>
      <c r="E29" s="36"/>
      <c r="F29" s="48">
        <v>3653.9919999999997</v>
      </c>
      <c r="G29" s="36">
        <v>2861.56</v>
      </c>
      <c r="H29" s="36"/>
      <c r="I29" s="36">
        <v>15188.28</v>
      </c>
      <c r="J29" s="36">
        <v>3081.68</v>
      </c>
      <c r="K29" s="36">
        <v>1540.84</v>
      </c>
      <c r="L29" s="36"/>
      <c r="M29" s="36">
        <v>2641.44</v>
      </c>
      <c r="N29" s="36">
        <v>352.19199999999995</v>
      </c>
      <c r="O29" s="36">
        <v>3742.04</v>
      </c>
      <c r="P29" s="36">
        <v>264.14399999999995</v>
      </c>
      <c r="Q29" s="36">
        <v>7704.2</v>
      </c>
      <c r="R29" s="36"/>
      <c r="S29" s="36">
        <v>3037.6559999999995</v>
      </c>
      <c r="T29" s="36">
        <v>2861.56</v>
      </c>
      <c r="U29" s="36">
        <v>6603.6</v>
      </c>
      <c r="V29" s="38">
        <v>53533.183999999994</v>
      </c>
      <c r="W29" s="39">
        <v>74576.65599999999</v>
      </c>
    </row>
    <row r="30" spans="1:23" s="39" customFormat="1" ht="12.75">
      <c r="A30" s="34">
        <v>25</v>
      </c>
      <c r="B30" s="36" t="s">
        <v>34</v>
      </c>
      <c r="C30" s="36" t="s">
        <v>44</v>
      </c>
      <c r="D30" s="37">
        <v>3400.8</v>
      </c>
      <c r="E30" s="50"/>
      <c r="F30" s="36"/>
      <c r="G30" s="36">
        <v>2210.52</v>
      </c>
      <c r="H30" s="36"/>
      <c r="I30" s="36">
        <v>11732.76</v>
      </c>
      <c r="J30" s="36">
        <v>2380.56</v>
      </c>
      <c r="K30" s="36"/>
      <c r="L30" s="36">
        <v>612.144</v>
      </c>
      <c r="M30" s="36">
        <v>2040.48</v>
      </c>
      <c r="N30" s="36">
        <v>272.064</v>
      </c>
      <c r="O30" s="36">
        <v>2890.68</v>
      </c>
      <c r="P30" s="36">
        <v>204.048</v>
      </c>
      <c r="Q30" s="36">
        <v>5951.4</v>
      </c>
      <c r="R30" s="50">
        <v>10202.4</v>
      </c>
      <c r="S30" s="36">
        <v>2346.552</v>
      </c>
      <c r="T30" s="36">
        <v>2210.52</v>
      </c>
      <c r="U30" s="36">
        <v>5101.2</v>
      </c>
      <c r="V30" s="38">
        <v>48155.327999999994</v>
      </c>
      <c r="W30" s="39">
        <v>57609.551999999996</v>
      </c>
    </row>
    <row r="31" spans="1:23" s="39" customFormat="1" ht="12.75">
      <c r="A31" s="34">
        <v>26</v>
      </c>
      <c r="B31" s="36" t="s">
        <v>34</v>
      </c>
      <c r="C31" s="36">
        <v>23</v>
      </c>
      <c r="D31" s="37">
        <v>3133.5</v>
      </c>
      <c r="E31" s="36"/>
      <c r="F31" s="48">
        <v>2600.805</v>
      </c>
      <c r="G31" s="36">
        <v>2036.775</v>
      </c>
      <c r="H31" s="36"/>
      <c r="I31" s="36">
        <v>10810.575</v>
      </c>
      <c r="J31" s="36">
        <v>2193.45</v>
      </c>
      <c r="K31" s="36">
        <v>1096.725</v>
      </c>
      <c r="L31" s="36"/>
      <c r="M31" s="36">
        <v>1880.1</v>
      </c>
      <c r="N31" s="36">
        <v>250.68</v>
      </c>
      <c r="O31" s="36">
        <v>2663.475</v>
      </c>
      <c r="P31" s="36">
        <v>188.01</v>
      </c>
      <c r="Q31" s="36">
        <v>5483.625</v>
      </c>
      <c r="R31" s="36"/>
      <c r="S31" s="36">
        <v>2162.115</v>
      </c>
      <c r="T31" s="36">
        <v>2036.775</v>
      </c>
      <c r="U31" s="36">
        <v>4700.25</v>
      </c>
      <c r="V31" s="38">
        <v>38103.36</v>
      </c>
      <c r="W31" s="39">
        <v>53081.49</v>
      </c>
    </row>
    <row r="32" spans="1:23" s="39" customFormat="1" ht="12.75">
      <c r="A32" s="34">
        <v>27</v>
      </c>
      <c r="B32" s="36" t="s">
        <v>34</v>
      </c>
      <c r="C32" s="36" t="s">
        <v>45</v>
      </c>
      <c r="D32" s="37">
        <v>1968.5</v>
      </c>
      <c r="E32" s="50">
        <v>1771.65</v>
      </c>
      <c r="F32" s="36"/>
      <c r="G32" s="36">
        <v>1279.525</v>
      </c>
      <c r="H32" s="36"/>
      <c r="I32" s="36">
        <v>6791.325000000001</v>
      </c>
      <c r="J32" s="36">
        <v>1377.95</v>
      </c>
      <c r="K32" s="36"/>
      <c r="L32" s="36">
        <v>354.33</v>
      </c>
      <c r="M32" s="36">
        <v>1181.1</v>
      </c>
      <c r="N32" s="36">
        <v>157.48</v>
      </c>
      <c r="O32" s="36">
        <v>1673.225</v>
      </c>
      <c r="P32" s="36">
        <v>118.11</v>
      </c>
      <c r="Q32" s="36">
        <v>3444.875</v>
      </c>
      <c r="R32" s="50">
        <v>5905.5</v>
      </c>
      <c r="S32" s="36">
        <v>1358.265</v>
      </c>
      <c r="T32" s="36">
        <v>1279.525</v>
      </c>
      <c r="U32" s="36">
        <v>2952.75</v>
      </c>
      <c r="V32" s="38">
        <v>29645.61</v>
      </c>
      <c r="W32" s="39">
        <v>33346.39</v>
      </c>
    </row>
    <row r="33" spans="1:23" s="39" customFormat="1" ht="12.75">
      <c r="A33" s="34">
        <v>28</v>
      </c>
      <c r="B33" s="36" t="s">
        <v>34</v>
      </c>
      <c r="C33" s="36" t="s">
        <v>46</v>
      </c>
      <c r="D33" s="37">
        <v>1668.2</v>
      </c>
      <c r="E33" s="50">
        <v>1501.38</v>
      </c>
      <c r="F33" s="36"/>
      <c r="G33" s="36">
        <v>1084.33</v>
      </c>
      <c r="H33" s="36"/>
      <c r="I33" s="36">
        <v>5755.29</v>
      </c>
      <c r="J33" s="36">
        <v>1167.74</v>
      </c>
      <c r="K33" s="36"/>
      <c r="L33" s="36">
        <v>300.276</v>
      </c>
      <c r="M33" s="36">
        <v>1000.92</v>
      </c>
      <c r="N33" s="36">
        <v>133.45600000000002</v>
      </c>
      <c r="O33" s="36">
        <v>1417.97</v>
      </c>
      <c r="P33" s="36">
        <v>100.092</v>
      </c>
      <c r="Q33" s="36">
        <v>2919.35</v>
      </c>
      <c r="R33" s="50">
        <v>5004.6</v>
      </c>
      <c r="S33" s="36">
        <v>1151.058</v>
      </c>
      <c r="T33" s="36">
        <v>1084.33</v>
      </c>
      <c r="U33" s="36">
        <v>2502.3</v>
      </c>
      <c r="V33" s="38">
        <v>25123.092000000004</v>
      </c>
      <c r="W33" s="39">
        <v>28259.307999999997</v>
      </c>
    </row>
    <row r="34" spans="1:23" s="39" customFormat="1" ht="12.75">
      <c r="A34" s="34">
        <v>29</v>
      </c>
      <c r="B34" s="36" t="s">
        <v>34</v>
      </c>
      <c r="C34" s="36">
        <v>24</v>
      </c>
      <c r="D34" s="37">
        <v>4873.8</v>
      </c>
      <c r="E34" s="36"/>
      <c r="F34" s="48">
        <v>4045.254</v>
      </c>
      <c r="G34" s="36">
        <v>3167.97</v>
      </c>
      <c r="H34" s="36"/>
      <c r="I34" s="36">
        <v>16814.61</v>
      </c>
      <c r="J34" s="36">
        <v>3411.66</v>
      </c>
      <c r="K34" s="36">
        <v>1705.83</v>
      </c>
      <c r="L34" s="36"/>
      <c r="M34" s="36">
        <v>2924.28</v>
      </c>
      <c r="N34" s="36">
        <v>389.904</v>
      </c>
      <c r="O34" s="36">
        <v>4142.73</v>
      </c>
      <c r="P34" s="36">
        <v>292.428</v>
      </c>
      <c r="Q34" s="36">
        <v>8529.15</v>
      </c>
      <c r="R34" s="36"/>
      <c r="S34" s="36">
        <v>3362.922</v>
      </c>
      <c r="T34" s="36">
        <v>3167.97</v>
      </c>
      <c r="U34" s="36">
        <v>7310.7</v>
      </c>
      <c r="V34" s="38">
        <v>59265.407999999996</v>
      </c>
      <c r="W34" s="39">
        <v>82562.17199999999</v>
      </c>
    </row>
    <row r="35" spans="1:23" s="39" customFormat="1" ht="12.75">
      <c r="A35" s="34">
        <v>30</v>
      </c>
      <c r="B35" s="36" t="s">
        <v>34</v>
      </c>
      <c r="C35" s="36">
        <v>25</v>
      </c>
      <c r="D35" s="37">
        <v>5679.4</v>
      </c>
      <c r="E35" s="36"/>
      <c r="F35" s="48">
        <v>4713.901999999999</v>
      </c>
      <c r="G35" s="36">
        <v>3691.61</v>
      </c>
      <c r="H35" s="36"/>
      <c r="I35" s="36">
        <v>19593.93</v>
      </c>
      <c r="J35" s="36">
        <v>3975.58</v>
      </c>
      <c r="K35" s="36">
        <v>1987.79</v>
      </c>
      <c r="L35" s="36"/>
      <c r="M35" s="36">
        <v>3407.64</v>
      </c>
      <c r="N35" s="36">
        <v>454.352</v>
      </c>
      <c r="O35" s="36">
        <v>4827.49</v>
      </c>
      <c r="P35" s="36">
        <v>340.76399999999995</v>
      </c>
      <c r="Q35" s="36">
        <v>9938.95</v>
      </c>
      <c r="R35" s="36"/>
      <c r="S35" s="36">
        <v>3918.7859999999996</v>
      </c>
      <c r="T35" s="36">
        <v>3691.61</v>
      </c>
      <c r="U35" s="36">
        <v>8519.1</v>
      </c>
      <c r="V35" s="38">
        <v>69061.50399999999</v>
      </c>
      <c r="W35" s="39">
        <v>96209.03599999998</v>
      </c>
    </row>
    <row r="36" spans="1:23" s="39" customFormat="1" ht="12.75">
      <c r="A36" s="34">
        <v>31</v>
      </c>
      <c r="B36" s="36" t="s">
        <v>34</v>
      </c>
      <c r="C36" s="36">
        <v>26</v>
      </c>
      <c r="D36" s="37">
        <v>1690.7</v>
      </c>
      <c r="E36" s="36"/>
      <c r="F36" s="48">
        <v>1403.281</v>
      </c>
      <c r="G36" s="36">
        <v>1098.955</v>
      </c>
      <c r="H36" s="36"/>
      <c r="I36" s="36">
        <v>5832.915000000001</v>
      </c>
      <c r="J36" s="36">
        <v>1183.49</v>
      </c>
      <c r="K36" s="36">
        <v>591.745</v>
      </c>
      <c r="L36" s="36"/>
      <c r="M36" s="36">
        <v>1014.42</v>
      </c>
      <c r="N36" s="36">
        <v>135.256</v>
      </c>
      <c r="O36" s="36">
        <v>1437.095</v>
      </c>
      <c r="P36" s="36">
        <v>101.442</v>
      </c>
      <c r="Q36" s="36">
        <v>2958.725</v>
      </c>
      <c r="R36" s="36"/>
      <c r="S36" s="36">
        <v>1166.5829999999999</v>
      </c>
      <c r="T36" s="36">
        <v>1098.955</v>
      </c>
      <c r="U36" s="36">
        <v>2536.05</v>
      </c>
      <c r="V36" s="38">
        <v>20558.912</v>
      </c>
      <c r="W36" s="39">
        <v>28640.458</v>
      </c>
    </row>
    <row r="37" spans="1:23" s="39" customFormat="1" ht="12.75">
      <c r="A37" s="34">
        <v>32</v>
      </c>
      <c r="B37" s="36" t="s">
        <v>34</v>
      </c>
      <c r="C37" s="36">
        <v>27</v>
      </c>
      <c r="D37" s="37">
        <v>1695</v>
      </c>
      <c r="E37" s="36"/>
      <c r="F37" s="48">
        <v>1406.85</v>
      </c>
      <c r="G37" s="36">
        <v>1101.75</v>
      </c>
      <c r="H37" s="36"/>
      <c r="I37" s="36">
        <v>5847.75</v>
      </c>
      <c r="J37" s="36">
        <v>1186.5</v>
      </c>
      <c r="K37" s="36">
        <v>593.25</v>
      </c>
      <c r="L37" s="36"/>
      <c r="M37" s="36">
        <v>1017</v>
      </c>
      <c r="N37" s="36">
        <v>135.6</v>
      </c>
      <c r="O37" s="36">
        <v>1440.75</v>
      </c>
      <c r="P37" s="36">
        <v>101.7</v>
      </c>
      <c r="Q37" s="36">
        <v>2966.25</v>
      </c>
      <c r="R37" s="36"/>
      <c r="S37" s="36">
        <v>1169.55</v>
      </c>
      <c r="T37" s="36">
        <v>1101.75</v>
      </c>
      <c r="U37" s="36">
        <v>2542.5</v>
      </c>
      <c r="V37" s="38">
        <v>20611.2</v>
      </c>
      <c r="W37" s="39">
        <v>28713.3</v>
      </c>
    </row>
    <row r="38" spans="1:23" s="39" customFormat="1" ht="12.75">
      <c r="A38" s="34">
        <v>33</v>
      </c>
      <c r="B38" s="36" t="s">
        <v>34</v>
      </c>
      <c r="C38" s="36">
        <v>28</v>
      </c>
      <c r="D38" s="37">
        <v>1697</v>
      </c>
      <c r="E38" s="36"/>
      <c r="F38" s="48">
        <v>1408.51</v>
      </c>
      <c r="G38" s="36">
        <v>1103.05</v>
      </c>
      <c r="H38" s="36"/>
      <c r="I38" s="36">
        <v>5854.65</v>
      </c>
      <c r="J38" s="36">
        <v>1187.9</v>
      </c>
      <c r="K38" s="36">
        <v>593.95</v>
      </c>
      <c r="L38" s="36"/>
      <c r="M38" s="36">
        <v>1018.2</v>
      </c>
      <c r="N38" s="36">
        <v>135.76</v>
      </c>
      <c r="O38" s="36">
        <v>1442.45</v>
      </c>
      <c r="P38" s="36">
        <v>101.82</v>
      </c>
      <c r="Q38" s="36">
        <v>2969.75</v>
      </c>
      <c r="R38" s="36"/>
      <c r="S38" s="36">
        <v>1170.93</v>
      </c>
      <c r="T38" s="36">
        <v>1103.05</v>
      </c>
      <c r="U38" s="36">
        <v>2545.5</v>
      </c>
      <c r="V38" s="38">
        <v>20635.52</v>
      </c>
      <c r="W38" s="39">
        <v>28747.18</v>
      </c>
    </row>
    <row r="39" spans="1:23" s="39" customFormat="1" ht="12.75">
      <c r="A39" s="34">
        <v>34</v>
      </c>
      <c r="B39" s="36" t="s">
        <v>34</v>
      </c>
      <c r="C39" s="36">
        <v>29</v>
      </c>
      <c r="D39" s="37">
        <v>2703.7</v>
      </c>
      <c r="E39" s="36"/>
      <c r="F39" s="48">
        <v>2244.071</v>
      </c>
      <c r="G39" s="36">
        <v>1757.405</v>
      </c>
      <c r="H39" s="36"/>
      <c r="I39" s="36">
        <v>9327.765</v>
      </c>
      <c r="J39" s="36">
        <v>1892.59</v>
      </c>
      <c r="K39" s="36">
        <v>946.295</v>
      </c>
      <c r="L39" s="36"/>
      <c r="M39" s="36">
        <v>1622.22</v>
      </c>
      <c r="N39" s="36">
        <v>216.296</v>
      </c>
      <c r="O39" s="36">
        <v>2298.145</v>
      </c>
      <c r="P39" s="36">
        <v>162.22199999999998</v>
      </c>
      <c r="Q39" s="36">
        <v>4731.474999999999</v>
      </c>
      <c r="R39" s="36"/>
      <c r="S39" s="36">
        <v>1865.5529999999997</v>
      </c>
      <c r="T39" s="36">
        <v>1757.405</v>
      </c>
      <c r="U39" s="36">
        <v>4055.55</v>
      </c>
      <c r="V39" s="38">
        <v>32876.992</v>
      </c>
      <c r="W39" s="39">
        <v>45800.67799999999</v>
      </c>
    </row>
    <row r="40" spans="1:23" s="39" customFormat="1" ht="12.75">
      <c r="A40" s="34">
        <v>35</v>
      </c>
      <c r="B40" s="36" t="s">
        <v>34</v>
      </c>
      <c r="C40" s="36">
        <v>31</v>
      </c>
      <c r="D40" s="37">
        <v>2477.3</v>
      </c>
      <c r="E40" s="50">
        <v>2229.57</v>
      </c>
      <c r="F40" s="36"/>
      <c r="G40" s="36">
        <v>1610.245</v>
      </c>
      <c r="H40" s="36"/>
      <c r="I40" s="36">
        <v>8546.685000000001</v>
      </c>
      <c r="J40" s="36">
        <v>1734.11</v>
      </c>
      <c r="K40" s="36"/>
      <c r="L40" s="36">
        <v>445.91400000000004</v>
      </c>
      <c r="M40" s="36">
        <v>1486.38</v>
      </c>
      <c r="N40" s="36">
        <v>198.18400000000003</v>
      </c>
      <c r="O40" s="36">
        <v>2105.705</v>
      </c>
      <c r="P40" s="36">
        <v>148.638</v>
      </c>
      <c r="Q40" s="36">
        <v>4335.275000000001</v>
      </c>
      <c r="R40" s="50">
        <v>7431.9</v>
      </c>
      <c r="S40" s="36">
        <v>1709.337</v>
      </c>
      <c r="T40" s="36">
        <v>1610.245</v>
      </c>
      <c r="U40" s="36">
        <v>3715.95</v>
      </c>
      <c r="V40" s="38">
        <v>37308.138</v>
      </c>
      <c r="W40" s="39">
        <v>41965.462</v>
      </c>
    </row>
    <row r="41" spans="1:23" s="39" customFormat="1" ht="12.75">
      <c r="A41" s="34">
        <v>36</v>
      </c>
      <c r="B41" s="36" t="s">
        <v>34</v>
      </c>
      <c r="C41" s="36">
        <v>31</v>
      </c>
      <c r="D41" s="37">
        <v>2257.5</v>
      </c>
      <c r="E41" s="36"/>
      <c r="F41" s="48">
        <v>1873.725</v>
      </c>
      <c r="G41" s="36">
        <v>1467.375</v>
      </c>
      <c r="H41" s="36">
        <v>1580.25</v>
      </c>
      <c r="I41" s="36">
        <v>7788.375</v>
      </c>
      <c r="J41" s="36">
        <v>1580.25</v>
      </c>
      <c r="K41" s="36"/>
      <c r="L41" s="36">
        <v>406.35</v>
      </c>
      <c r="M41" s="36">
        <v>1354.5</v>
      </c>
      <c r="N41" s="36">
        <v>180.6</v>
      </c>
      <c r="O41" s="36">
        <v>1918.875</v>
      </c>
      <c r="P41" s="36">
        <v>135.45</v>
      </c>
      <c r="Q41" s="36">
        <v>3950.625</v>
      </c>
      <c r="R41" s="36"/>
      <c r="S41" s="36">
        <v>1557.675</v>
      </c>
      <c r="T41" s="36">
        <v>1467.375</v>
      </c>
      <c r="U41" s="36">
        <v>3386.25</v>
      </c>
      <c r="V41" s="38">
        <v>28647.675000000003</v>
      </c>
      <c r="W41" s="39">
        <v>38242.05</v>
      </c>
    </row>
    <row r="42" spans="1:23" ht="12.75">
      <c r="A42" s="2"/>
      <c r="B42" s="5"/>
      <c r="C42" s="5"/>
      <c r="D42" s="15">
        <v>132029.58</v>
      </c>
      <c r="E42" s="12">
        <v>9017.64</v>
      </c>
      <c r="F42" s="22">
        <v>98445.61940000001</v>
      </c>
      <c r="G42" s="12">
        <v>85819.227</v>
      </c>
      <c r="H42" s="12">
        <v>1580.25</v>
      </c>
      <c r="I42" s="22">
        <v>455502.051</v>
      </c>
      <c r="J42" s="12">
        <v>92420.70599999998</v>
      </c>
      <c r="K42" s="12">
        <v>34472.12299999999</v>
      </c>
      <c r="L42" s="12">
        <v>6036.804</v>
      </c>
      <c r="M42" s="12">
        <v>79217.74799999999</v>
      </c>
      <c r="N42" s="12">
        <v>10562.3664</v>
      </c>
      <c r="O42" s="12">
        <v>112225.14300000003</v>
      </c>
      <c r="P42" s="12">
        <v>6894.040799999999</v>
      </c>
      <c r="Q42" s="12">
        <v>231051.765</v>
      </c>
      <c r="R42" s="12">
        <v>40261.2</v>
      </c>
      <c r="S42" s="12">
        <v>91100.4102</v>
      </c>
      <c r="T42" s="12">
        <v>85819.227</v>
      </c>
      <c r="U42" s="12">
        <v>198044.37</v>
      </c>
      <c r="V42" s="24">
        <v>1638470.6908</v>
      </c>
      <c r="W42">
        <v>2236581.085199999</v>
      </c>
    </row>
    <row r="43" spans="1:21" ht="12.75">
      <c r="A43" s="2"/>
      <c r="B43" s="5"/>
      <c r="C43" s="5"/>
      <c r="D43" s="1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>
      <c r="A44" s="2"/>
      <c r="B44" s="5"/>
      <c r="C44" s="5"/>
      <c r="D44" s="1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75">
      <c r="A45" s="2"/>
      <c r="B45" s="5"/>
      <c r="C45" s="5"/>
      <c r="D45" s="1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75">
      <c r="A46" s="2"/>
      <c r="B46" s="5"/>
      <c r="C46" s="5"/>
      <c r="D46" s="1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>
      <c r="A47" s="2"/>
      <c r="B47" s="5"/>
      <c r="C47" s="5"/>
      <c r="D47" s="1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75">
      <c r="A48" s="2"/>
      <c r="B48" s="5"/>
      <c r="C48" s="5"/>
      <c r="D48" s="1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2"/>
      <c r="B49" s="5"/>
      <c r="C49" s="5"/>
      <c r="D49" s="1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2"/>
      <c r="B50" s="5"/>
      <c r="C50" s="5"/>
      <c r="D50" s="1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>
      <c r="A51" s="2"/>
      <c r="B51" s="5"/>
      <c r="C51" s="5"/>
      <c r="D51" s="1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>
      <c r="A52" s="2"/>
      <c r="B52" s="5"/>
      <c r="C52" s="5"/>
      <c r="D52" s="1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2.75">
      <c r="A53" s="2"/>
      <c r="B53" s="5"/>
      <c r="C53" s="5"/>
      <c r="D53" s="1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2.75">
      <c r="A54" s="2"/>
      <c r="B54" s="5"/>
      <c r="C54" s="5"/>
      <c r="D54" s="1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2.75">
      <c r="A55" s="2"/>
      <c r="B55" s="5"/>
      <c r="C55" s="5"/>
      <c r="D55" s="1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2.75">
      <c r="A56" s="2"/>
      <c r="B56" s="5"/>
      <c r="C56" s="5"/>
      <c r="D56" s="1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2.75">
      <c r="A57" s="2"/>
      <c r="B57" s="5"/>
      <c r="C57" s="5"/>
      <c r="D57" s="1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2.75">
      <c r="A58" s="2"/>
      <c r="B58" s="5"/>
      <c r="C58" s="5"/>
      <c r="D58" s="1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.75">
      <c r="A59" s="2"/>
      <c r="B59" s="5"/>
      <c r="C59" s="5"/>
      <c r="D59" s="1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2.75">
      <c r="A60" s="2"/>
      <c r="B60" s="5"/>
      <c r="C60" s="5"/>
      <c r="D60" s="1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>
      <c r="A61" s="2"/>
      <c r="B61" s="5"/>
      <c r="C61" s="5"/>
      <c r="D61" s="1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>
      <c r="A62" s="2"/>
      <c r="B62" s="5"/>
      <c r="C62" s="5"/>
      <c r="D62" s="1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.75">
      <c r="A63" s="2"/>
      <c r="B63" s="5"/>
      <c r="C63" s="5"/>
      <c r="D63" s="1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2.75">
      <c r="A64" s="2"/>
      <c r="B64" s="5"/>
      <c r="C64" s="5"/>
      <c r="D64" s="1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2.75">
      <c r="A65" s="2"/>
      <c r="B65" s="5"/>
      <c r="C65" s="5"/>
      <c r="D65" s="1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2.75">
      <c r="A66" s="2"/>
      <c r="B66" s="5"/>
      <c r="C66" s="5"/>
      <c r="D66" s="1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>
      <c r="A67" s="2"/>
      <c r="B67" s="5"/>
      <c r="C67" s="5"/>
      <c r="D67" s="1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.75">
      <c r="A68" s="2"/>
      <c r="B68" s="5"/>
      <c r="C68" s="5"/>
      <c r="D68" s="1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>
      <c r="A69" s="2"/>
      <c r="B69" s="5"/>
      <c r="C69" s="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2"/>
      <c r="B70" s="5"/>
      <c r="C70" s="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2"/>
      <c r="B71" s="5"/>
      <c r="C71" s="5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.75">
      <c r="A72" s="2"/>
      <c r="B72" s="5"/>
      <c r="C72" s="5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2"/>
      <c r="B73" s="5"/>
      <c r="C73" s="5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2.75">
      <c r="A74" s="2"/>
      <c r="B74" s="5"/>
      <c r="C74" s="5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SheetLayoutView="100" zoomScalePageLayoutView="0" workbookViewId="0" topLeftCell="A4">
      <selection activeCell="F53" sqref="F53"/>
    </sheetView>
  </sheetViews>
  <sheetFormatPr defaultColWidth="8.8515625" defaultRowHeight="12.75"/>
  <cols>
    <col min="1" max="1" width="6.421875" style="39" customWidth="1"/>
    <col min="2" max="2" width="25.28125" style="56" customWidth="1"/>
    <col min="3" max="3" width="11.00390625" style="57" customWidth="1"/>
    <col min="4" max="4" width="35.140625" style="58" customWidth="1"/>
    <col min="5" max="16384" width="8.8515625" style="39" customWidth="1"/>
  </cols>
  <sheetData>
    <row r="1" spans="1:5" ht="12.75">
      <c r="A1" s="85" t="s">
        <v>50</v>
      </c>
      <c r="B1" s="85"/>
      <c r="C1" s="85"/>
      <c r="D1" s="85"/>
      <c r="E1" s="85"/>
    </row>
    <row r="2" spans="1:5" ht="12.75">
      <c r="A2" s="62"/>
      <c r="B2" s="62"/>
      <c r="C2" s="62"/>
      <c r="D2" s="62"/>
      <c r="E2" s="62"/>
    </row>
    <row r="3" spans="1:5" ht="12.75">
      <c r="A3" s="62"/>
      <c r="B3" s="62"/>
      <c r="C3" s="62"/>
      <c r="D3" s="62"/>
      <c r="E3" s="62"/>
    </row>
    <row r="4" spans="1:5" ht="12.75">
      <c r="A4" s="84" t="s">
        <v>51</v>
      </c>
      <c r="B4" s="84"/>
      <c r="C4" s="84"/>
      <c r="D4" s="84"/>
      <c r="E4" s="84"/>
    </row>
    <row r="5" spans="1:4" s="52" customFormat="1" ht="48.75" customHeight="1">
      <c r="A5" s="60" t="s">
        <v>52</v>
      </c>
      <c r="B5" s="53" t="s">
        <v>7</v>
      </c>
      <c r="C5" s="54" t="s">
        <v>32</v>
      </c>
      <c r="D5" s="55" t="s">
        <v>8</v>
      </c>
    </row>
    <row r="6" spans="1:4" ht="12.75">
      <c r="A6" s="61" t="s">
        <v>47</v>
      </c>
      <c r="B6" s="59"/>
      <c r="C6" s="59"/>
      <c r="D6" s="59"/>
    </row>
    <row r="7" spans="1:4" ht="12.75">
      <c r="A7" s="36">
        <v>1</v>
      </c>
      <c r="B7" s="35" t="s">
        <v>20</v>
      </c>
      <c r="C7" s="36">
        <v>26</v>
      </c>
      <c r="D7" s="37">
        <v>14782.7</v>
      </c>
    </row>
    <row r="8" spans="1:4" ht="12.75">
      <c r="A8" s="36">
        <v>2</v>
      </c>
      <c r="B8" s="35" t="s">
        <v>20</v>
      </c>
      <c r="C8" s="36">
        <v>28</v>
      </c>
      <c r="D8" s="37">
        <v>7893.7</v>
      </c>
    </row>
    <row r="9" spans="1:4" ht="12.75">
      <c r="A9" s="36">
        <v>3</v>
      </c>
      <c r="B9" s="35" t="s">
        <v>20</v>
      </c>
      <c r="C9" s="36">
        <v>30</v>
      </c>
      <c r="D9" s="37">
        <v>14609.6</v>
      </c>
    </row>
    <row r="10" spans="1:4" ht="12.75">
      <c r="A10" s="36">
        <v>4</v>
      </c>
      <c r="B10" s="35" t="s">
        <v>20</v>
      </c>
      <c r="C10" s="36">
        <v>32</v>
      </c>
      <c r="D10" s="37">
        <v>8003.9</v>
      </c>
    </row>
    <row r="11" spans="1:4" ht="12.75">
      <c r="A11" s="36">
        <v>5</v>
      </c>
      <c r="B11" s="35" t="s">
        <v>20</v>
      </c>
      <c r="C11" s="36" t="s">
        <v>24</v>
      </c>
      <c r="D11" s="37">
        <v>6726</v>
      </c>
    </row>
    <row r="12" spans="1:4" ht="12.75">
      <c r="A12" s="36">
        <v>6</v>
      </c>
      <c r="B12" s="35" t="s">
        <v>20</v>
      </c>
      <c r="C12" s="36" t="s">
        <v>25</v>
      </c>
      <c r="D12" s="37">
        <v>2142.1</v>
      </c>
    </row>
    <row r="13" spans="1:4" ht="12.75">
      <c r="A13" s="36">
        <v>7</v>
      </c>
      <c r="B13" s="35" t="s">
        <v>27</v>
      </c>
      <c r="C13" s="36">
        <v>3</v>
      </c>
      <c r="D13" s="37">
        <v>9306.9</v>
      </c>
    </row>
    <row r="14" spans="1:4" ht="12.75">
      <c r="A14" s="36">
        <v>8</v>
      </c>
      <c r="B14" s="35" t="s">
        <v>27</v>
      </c>
      <c r="C14" s="36">
        <v>5</v>
      </c>
      <c r="D14" s="37">
        <v>6947.7</v>
      </c>
    </row>
    <row r="15" spans="1:4" ht="12.75">
      <c r="A15" s="36">
        <v>9</v>
      </c>
      <c r="B15" s="35" t="s">
        <v>27</v>
      </c>
      <c r="C15" s="36">
        <v>7</v>
      </c>
      <c r="D15" s="37">
        <v>6834.1</v>
      </c>
    </row>
    <row r="16" spans="1:4" ht="12.75">
      <c r="A16" s="36">
        <v>10</v>
      </c>
      <c r="B16" s="35" t="s">
        <v>28</v>
      </c>
      <c r="C16" s="36">
        <v>28</v>
      </c>
      <c r="D16" s="37">
        <v>6089.54</v>
      </c>
    </row>
    <row r="17" spans="1:4" ht="12.75">
      <c r="A17" s="36">
        <v>11</v>
      </c>
      <c r="B17" s="35" t="s">
        <v>28</v>
      </c>
      <c r="C17" s="36" t="s">
        <v>29</v>
      </c>
      <c r="D17" s="37">
        <v>4497</v>
      </c>
    </row>
    <row r="18" spans="1:4" ht="12.75">
      <c r="A18" s="36">
        <v>12</v>
      </c>
      <c r="B18" s="35" t="s">
        <v>28</v>
      </c>
      <c r="C18" s="36">
        <v>30</v>
      </c>
      <c r="D18" s="37">
        <v>4557.2</v>
      </c>
    </row>
    <row r="19" spans="1:4" ht="12.75">
      <c r="A19" s="36">
        <v>13</v>
      </c>
      <c r="B19" s="35" t="s">
        <v>21</v>
      </c>
      <c r="C19" s="36">
        <v>2</v>
      </c>
      <c r="D19" s="37">
        <v>6266.1</v>
      </c>
    </row>
    <row r="20" spans="1:4" ht="12.75">
      <c r="A20" s="36">
        <v>14</v>
      </c>
      <c r="B20" s="35" t="s">
        <v>21</v>
      </c>
      <c r="C20" s="36">
        <v>5</v>
      </c>
      <c r="D20" s="37">
        <v>4456.1</v>
      </c>
    </row>
    <row r="21" spans="1:4" ht="12.75">
      <c r="A21" s="36">
        <v>15</v>
      </c>
      <c r="B21" s="35" t="s">
        <v>21</v>
      </c>
      <c r="C21" s="36">
        <v>6</v>
      </c>
      <c r="D21" s="37">
        <v>3116</v>
      </c>
    </row>
    <row r="22" spans="1:4" ht="12.75">
      <c r="A22" s="36">
        <v>16</v>
      </c>
      <c r="B22" s="35" t="s">
        <v>21</v>
      </c>
      <c r="C22" s="36">
        <v>7</v>
      </c>
      <c r="D22" s="37">
        <v>4498.2</v>
      </c>
    </row>
    <row r="23" spans="1:4" ht="12.75">
      <c r="A23" s="36">
        <v>17</v>
      </c>
      <c r="B23" s="35" t="s">
        <v>21</v>
      </c>
      <c r="C23" s="36">
        <v>8</v>
      </c>
      <c r="D23" s="37">
        <v>6946</v>
      </c>
    </row>
    <row r="24" spans="1:4" ht="12.75">
      <c r="A24" s="36">
        <v>18</v>
      </c>
      <c r="B24" s="35" t="s">
        <v>21</v>
      </c>
      <c r="C24" s="36" t="s">
        <v>22</v>
      </c>
      <c r="D24" s="37">
        <v>7995.1</v>
      </c>
    </row>
    <row r="25" spans="1:4" ht="12.75">
      <c r="A25" s="36">
        <v>19</v>
      </c>
      <c r="B25" s="35" t="s">
        <v>21</v>
      </c>
      <c r="C25" s="36">
        <v>9</v>
      </c>
      <c r="D25" s="37">
        <v>9021</v>
      </c>
    </row>
    <row r="26" spans="1:4" ht="12.75">
      <c r="A26" s="36">
        <v>20</v>
      </c>
      <c r="B26" s="35" t="s">
        <v>21</v>
      </c>
      <c r="C26" s="36">
        <v>10</v>
      </c>
      <c r="D26" s="37">
        <v>3130.6</v>
      </c>
    </row>
    <row r="27" spans="1:4" ht="12.75">
      <c r="A27" s="36">
        <v>21</v>
      </c>
      <c r="B27" s="35" t="s">
        <v>21</v>
      </c>
      <c r="C27" s="36">
        <v>12</v>
      </c>
      <c r="D27" s="37">
        <v>2445.7</v>
      </c>
    </row>
    <row r="28" spans="1:4" ht="12.75">
      <c r="A28" s="36">
        <v>22</v>
      </c>
      <c r="B28" s="35" t="s">
        <v>21</v>
      </c>
      <c r="C28" s="36">
        <v>19</v>
      </c>
      <c r="D28" s="37">
        <v>12723.4</v>
      </c>
    </row>
    <row r="29" spans="1:4" ht="12.75">
      <c r="A29" s="61" t="s">
        <v>48</v>
      </c>
      <c r="B29" s="59"/>
      <c r="C29" s="59"/>
      <c r="D29" s="59"/>
    </row>
    <row r="30" spans="1:4" ht="12.75">
      <c r="A30" s="36">
        <v>1</v>
      </c>
      <c r="B30" s="35" t="s">
        <v>20</v>
      </c>
      <c r="C30" s="36">
        <v>42</v>
      </c>
      <c r="D30" s="37">
        <v>5076.2</v>
      </c>
    </row>
    <row r="31" spans="1:4" ht="12.75">
      <c r="A31" s="36">
        <v>2</v>
      </c>
      <c r="B31" s="35" t="s">
        <v>20</v>
      </c>
      <c r="C31" s="36">
        <v>40</v>
      </c>
      <c r="D31" s="37">
        <v>6266.3</v>
      </c>
    </row>
    <row r="32" spans="1:4" ht="12.75">
      <c r="A32" s="36">
        <v>3</v>
      </c>
      <c r="B32" s="35" t="s">
        <v>20</v>
      </c>
      <c r="C32" s="36">
        <v>34</v>
      </c>
      <c r="D32" s="37">
        <v>11026.2</v>
      </c>
    </row>
    <row r="33" spans="1:4" ht="12.75">
      <c r="A33" s="36">
        <v>4</v>
      </c>
      <c r="B33" s="35" t="s">
        <v>20</v>
      </c>
      <c r="C33" s="36" t="s">
        <v>26</v>
      </c>
      <c r="D33" s="37">
        <v>3979.4</v>
      </c>
    </row>
    <row r="34" spans="1:4" ht="12.75">
      <c r="A34" s="36">
        <v>5</v>
      </c>
      <c r="B34" s="35" t="s">
        <v>20</v>
      </c>
      <c r="C34" s="36">
        <v>36</v>
      </c>
      <c r="D34" s="37">
        <v>9095.9</v>
      </c>
    </row>
    <row r="35" spans="1:4" ht="12.75">
      <c r="A35" s="36">
        <v>6</v>
      </c>
      <c r="B35" s="35" t="s">
        <v>28</v>
      </c>
      <c r="C35" s="36">
        <v>34</v>
      </c>
      <c r="D35" s="37">
        <v>6719.7</v>
      </c>
    </row>
    <row r="36" spans="1:4" ht="12.75">
      <c r="A36" s="36">
        <v>7</v>
      </c>
      <c r="B36" s="35" t="s">
        <v>28</v>
      </c>
      <c r="C36" s="36" t="s">
        <v>31</v>
      </c>
      <c r="D36" s="37">
        <v>6880.4</v>
      </c>
    </row>
    <row r="37" spans="1:4" ht="12.75">
      <c r="A37" s="36">
        <v>8</v>
      </c>
      <c r="B37" s="35" t="s">
        <v>21</v>
      </c>
      <c r="C37" s="36">
        <v>3</v>
      </c>
      <c r="D37" s="37">
        <v>4586.5</v>
      </c>
    </row>
    <row r="38" spans="1:4" ht="12.75">
      <c r="A38" s="36">
        <v>9</v>
      </c>
      <c r="B38" s="35" t="s">
        <v>21</v>
      </c>
      <c r="C38" s="36">
        <v>4</v>
      </c>
      <c r="D38" s="37">
        <v>2702.7</v>
      </c>
    </row>
    <row r="39" spans="1:4" ht="12.75">
      <c r="A39" s="36">
        <v>10</v>
      </c>
      <c r="B39" s="35" t="s">
        <v>21</v>
      </c>
      <c r="C39" s="36">
        <v>14</v>
      </c>
      <c r="D39" s="37">
        <v>3119.5</v>
      </c>
    </row>
    <row r="40" spans="1:4" ht="12.75">
      <c r="A40" s="36">
        <v>11</v>
      </c>
      <c r="B40" s="35" t="s">
        <v>21</v>
      </c>
      <c r="C40" s="36">
        <v>17</v>
      </c>
      <c r="D40" s="37">
        <v>6354.2</v>
      </c>
    </row>
    <row r="41" spans="1:4" ht="12.75">
      <c r="A41" s="36">
        <v>12</v>
      </c>
      <c r="B41" s="35" t="s">
        <v>21</v>
      </c>
      <c r="C41" s="36">
        <v>18</v>
      </c>
      <c r="D41" s="37">
        <v>3112.9</v>
      </c>
    </row>
    <row r="42" spans="1:4" ht="12.75">
      <c r="A42" s="36">
        <v>13</v>
      </c>
      <c r="B42" s="35" t="s">
        <v>21</v>
      </c>
      <c r="C42" s="36">
        <v>20</v>
      </c>
      <c r="D42" s="37">
        <v>2677.8</v>
      </c>
    </row>
    <row r="43" spans="1:4" ht="12.75">
      <c r="A43" s="36">
        <v>14</v>
      </c>
      <c r="B43" s="35" t="s">
        <v>18</v>
      </c>
      <c r="C43" s="36">
        <v>47</v>
      </c>
      <c r="D43" s="37">
        <v>6251.7</v>
      </c>
    </row>
    <row r="44" spans="1:4" ht="12.75">
      <c r="A44" s="61" t="s">
        <v>49</v>
      </c>
      <c r="B44" s="59"/>
      <c r="C44" s="59"/>
      <c r="D44" s="59"/>
    </row>
    <row r="45" spans="1:4" ht="12.75">
      <c r="A45" s="36">
        <v>1</v>
      </c>
      <c r="B45" s="35" t="s">
        <v>20</v>
      </c>
      <c r="C45" s="36" t="s">
        <v>23</v>
      </c>
      <c r="D45" s="37">
        <v>2132.7</v>
      </c>
    </row>
    <row r="46" spans="1:4" ht="12.75">
      <c r="A46" s="36">
        <v>2</v>
      </c>
      <c r="B46" s="35" t="s">
        <v>20</v>
      </c>
      <c r="C46" s="36">
        <v>38</v>
      </c>
      <c r="D46" s="37">
        <v>6773.5</v>
      </c>
    </row>
    <row r="47" spans="1:4" ht="12.75">
      <c r="A47" s="36">
        <v>3</v>
      </c>
      <c r="B47" s="35" t="s">
        <v>28</v>
      </c>
      <c r="C47" s="36" t="s">
        <v>30</v>
      </c>
      <c r="D47" s="37">
        <v>3549.8</v>
      </c>
    </row>
    <row r="48" spans="1:4" ht="12.75">
      <c r="A48" s="36">
        <v>4</v>
      </c>
      <c r="B48" s="35" t="s">
        <v>28</v>
      </c>
      <c r="C48" s="36">
        <v>26</v>
      </c>
      <c r="D48" s="37">
        <v>11114.8</v>
      </c>
    </row>
    <row r="49" spans="1:4" ht="12.75">
      <c r="A49" s="36">
        <v>5</v>
      </c>
      <c r="B49" s="35" t="s">
        <v>18</v>
      </c>
      <c r="C49" s="36">
        <v>41</v>
      </c>
      <c r="D49" s="37">
        <v>17414.5</v>
      </c>
    </row>
    <row r="50" spans="1:4" ht="12.75">
      <c r="A50" s="34"/>
      <c r="B50" s="35"/>
      <c r="C50" s="36"/>
      <c r="D50" s="37"/>
    </row>
    <row r="51" spans="1:4" ht="12.75">
      <c r="A51" s="34"/>
      <c r="B51" s="35" t="s">
        <v>53</v>
      </c>
      <c r="C51" s="36"/>
      <c r="D51" s="37">
        <f>SUM(D7:D50)</f>
        <v>271823.34</v>
      </c>
    </row>
    <row r="52" ht="12.75">
      <c r="F52" s="39">
        <f>D51*1.5</f>
        <v>407735.01</v>
      </c>
    </row>
    <row r="55" ht="12.75">
      <c r="A55" s="39" t="s">
        <v>54</v>
      </c>
    </row>
    <row r="56" spans="1:5" ht="12.75">
      <c r="A56" s="83" t="s">
        <v>55</v>
      </c>
      <c r="B56" s="83"/>
      <c r="C56" s="83"/>
      <c r="D56" s="83"/>
      <c r="E56" s="83"/>
    </row>
  </sheetData>
  <sheetProtection/>
  <mergeCells count="3">
    <mergeCell ref="A56:E56"/>
    <mergeCell ref="A4:E4"/>
    <mergeCell ref="A1:E1"/>
  </mergeCells>
  <printOptions/>
  <pageMargins left="0.75" right="0.75" top="1" bottom="0.3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3.8515625" style="0" customWidth="1"/>
    <col min="2" max="2" width="12.00390625" style="6" bestFit="1" customWidth="1"/>
    <col min="3" max="3" width="7.28125" style="6" customWidth="1"/>
    <col min="4" max="4" width="9.00390625" style="20" bestFit="1" customWidth="1"/>
    <col min="5" max="5" width="9.00390625" style="6" bestFit="1" customWidth="1"/>
    <col min="6" max="6" width="10.00390625" style="6" bestFit="1" customWidth="1"/>
    <col min="7" max="7" width="9.57421875" style="6" bestFit="1" customWidth="1"/>
    <col min="8" max="8" width="9.00390625" style="6" bestFit="1" customWidth="1"/>
    <col min="9" max="12" width="8.8515625" style="6" customWidth="1"/>
    <col min="13" max="13" width="8.8515625" style="24" customWidth="1"/>
  </cols>
  <sheetData>
    <row r="1" spans="2:13" s="1" customFormat="1" ht="89.25" customHeight="1">
      <c r="B1" s="3" t="s">
        <v>7</v>
      </c>
      <c r="C1" s="21" t="s">
        <v>32</v>
      </c>
      <c r="D1" s="19" t="s">
        <v>8</v>
      </c>
      <c r="E1" s="4" t="s">
        <v>9</v>
      </c>
      <c r="F1" s="4" t="s">
        <v>11</v>
      </c>
      <c r="G1" s="4" t="s">
        <v>0</v>
      </c>
      <c r="H1" s="4" t="s">
        <v>2</v>
      </c>
      <c r="I1" s="4" t="s">
        <v>3</v>
      </c>
      <c r="J1" s="4" t="s">
        <v>5</v>
      </c>
      <c r="K1" s="4" t="s">
        <v>15</v>
      </c>
      <c r="L1" s="4" t="s">
        <v>16</v>
      </c>
      <c r="M1" s="23"/>
    </row>
    <row r="2" spans="2:13" s="11" customFormat="1" ht="12.75">
      <c r="B2" s="7"/>
      <c r="C2" s="7"/>
      <c r="D2" s="15"/>
      <c r="E2" s="10">
        <v>0.6</v>
      </c>
      <c r="F2" s="8">
        <v>0.08</v>
      </c>
      <c r="G2" s="7">
        <v>0.885</v>
      </c>
      <c r="H2" s="7">
        <v>1</v>
      </c>
      <c r="I2" s="7">
        <v>1.75</v>
      </c>
      <c r="J2" s="7">
        <v>3.14</v>
      </c>
      <c r="K2" s="7">
        <v>0.69</v>
      </c>
      <c r="L2" s="7">
        <v>0.65</v>
      </c>
      <c r="M2" s="24"/>
    </row>
    <row r="3" spans="2:12" ht="12.75">
      <c r="B3" s="5"/>
      <c r="C3" s="5"/>
      <c r="D3" s="15"/>
      <c r="E3" s="5"/>
      <c r="F3" s="5"/>
      <c r="G3" s="5"/>
      <c r="H3" s="5"/>
      <c r="I3" s="5"/>
      <c r="J3" s="5"/>
      <c r="K3" s="5"/>
      <c r="L3" s="5"/>
    </row>
    <row r="4" spans="2:13" s="13" customFormat="1" ht="12.75">
      <c r="B4" s="14"/>
      <c r="C4" s="14"/>
      <c r="D4" s="15"/>
      <c r="E4" s="17">
        <v>0.6</v>
      </c>
      <c r="F4" s="18">
        <v>0.08</v>
      </c>
      <c r="G4" s="18">
        <v>0.885</v>
      </c>
      <c r="H4" s="18">
        <v>1</v>
      </c>
      <c r="I4" s="18">
        <v>1.75</v>
      </c>
      <c r="J4" s="51">
        <v>3.14</v>
      </c>
      <c r="K4" s="18">
        <v>0.69</v>
      </c>
      <c r="L4" s="18">
        <v>0.65</v>
      </c>
      <c r="M4" s="25"/>
    </row>
    <row r="5" spans="2:12" ht="12.75">
      <c r="B5" s="5"/>
      <c r="C5" s="5"/>
      <c r="D5" s="15"/>
      <c r="E5" s="5"/>
      <c r="F5" s="5"/>
      <c r="G5" s="5"/>
      <c r="H5" s="5"/>
      <c r="I5" s="5"/>
      <c r="J5" s="5"/>
      <c r="K5" s="5"/>
      <c r="L5" s="5"/>
    </row>
    <row r="6" spans="1:16" s="46" customFormat="1" ht="12.75">
      <c r="A6" s="41">
        <v>1</v>
      </c>
      <c r="B6" s="43" t="s">
        <v>18</v>
      </c>
      <c r="C6" s="43">
        <v>41</v>
      </c>
      <c r="D6" s="44">
        <v>17410.1</v>
      </c>
      <c r="E6" s="43">
        <f>D6*E4</f>
        <v>10446.06</v>
      </c>
      <c r="F6" s="63">
        <f>F4*D6</f>
        <v>1392.808</v>
      </c>
      <c r="G6" s="63">
        <f>G2*D6</f>
        <v>15407.938499999998</v>
      </c>
      <c r="H6" s="63">
        <f>H2*D6</f>
        <v>17410.1</v>
      </c>
      <c r="I6" s="63">
        <f>I2*D6</f>
        <v>30467.674999999996</v>
      </c>
      <c r="J6" s="63">
        <f>J2*D6</f>
        <v>54667.714</v>
      </c>
      <c r="K6" s="63">
        <f>K2*D6</f>
        <v>12012.968999999997</v>
      </c>
      <c r="L6" s="63">
        <f>L2*D6</f>
        <v>11316.564999999999</v>
      </c>
      <c r="M6" s="41">
        <v>12012.968999999997</v>
      </c>
      <c r="N6" s="41">
        <v>11316.564999999999</v>
      </c>
      <c r="O6" s="45">
        <f>SUM(G6:N6)</f>
        <v>164612.49549999996</v>
      </c>
      <c r="P6" s="46">
        <f>F6-O6</f>
        <v>-163219.68749999997</v>
      </c>
    </row>
    <row r="7" spans="1:13" s="46" customFormat="1" ht="12.75">
      <c r="A7" s="41">
        <v>2</v>
      </c>
      <c r="B7" s="43" t="s">
        <v>19</v>
      </c>
      <c r="C7" s="43">
        <v>47</v>
      </c>
      <c r="D7" s="44">
        <v>6251.7</v>
      </c>
      <c r="E7" s="43">
        <f>D7*E4</f>
        <v>3751.0199999999995</v>
      </c>
      <c r="F7" s="43">
        <f>D7*F4</f>
        <v>500.136</v>
      </c>
      <c r="G7" s="43">
        <f>D7*G4</f>
        <v>5532.7545</v>
      </c>
      <c r="H7" s="43">
        <f>D7*H4</f>
        <v>6251.7</v>
      </c>
      <c r="I7" s="43">
        <f>D7*I4</f>
        <v>10940.475</v>
      </c>
      <c r="J7" s="43">
        <f>D7*J4</f>
        <v>19630.338</v>
      </c>
      <c r="K7" s="43">
        <f>D7*K4</f>
        <v>4313.673</v>
      </c>
      <c r="L7" s="43">
        <f>D7*L4</f>
        <v>4063.605</v>
      </c>
      <c r="M7" s="45">
        <f aca="true" t="shared" si="0" ref="M7:M43">SUM(E7:L7)</f>
        <v>54983.70150000001</v>
      </c>
    </row>
    <row r="8" spans="1:13" s="33" customFormat="1" ht="12.75">
      <c r="A8" s="41">
        <v>3</v>
      </c>
      <c r="B8" s="47" t="s">
        <v>21</v>
      </c>
      <c r="C8" s="30">
        <v>2</v>
      </c>
      <c r="D8" s="31">
        <v>6264.7</v>
      </c>
      <c r="E8" s="30">
        <f>D8*E4</f>
        <v>3758.8199999999997</v>
      </c>
      <c r="F8" s="30">
        <f>D8*F4</f>
        <v>501.176</v>
      </c>
      <c r="G8" s="30">
        <f>D8*G4</f>
        <v>5544.2595</v>
      </c>
      <c r="H8" s="30">
        <f>D8*H4</f>
        <v>6264.7</v>
      </c>
      <c r="I8" s="30">
        <f>D8*I4</f>
        <v>10963.225</v>
      </c>
      <c r="J8" s="30">
        <f>D8*J4</f>
        <v>19671.158</v>
      </c>
      <c r="K8" s="30">
        <f>D8*K4</f>
        <v>4322.642999999999</v>
      </c>
      <c r="L8" s="30">
        <f>D8*L4</f>
        <v>4072.055</v>
      </c>
      <c r="M8" s="32">
        <f t="shared" si="0"/>
        <v>55098.036499999995</v>
      </c>
    </row>
    <row r="9" spans="1:13" s="33" customFormat="1" ht="12.75">
      <c r="A9" s="41">
        <v>4</v>
      </c>
      <c r="B9" s="47" t="s">
        <v>21</v>
      </c>
      <c r="C9" s="30">
        <v>3</v>
      </c>
      <c r="D9" s="31">
        <v>4586.5</v>
      </c>
      <c r="E9" s="30">
        <f>D9*E4</f>
        <v>2751.9</v>
      </c>
      <c r="F9" s="30">
        <f>D9*F4</f>
        <v>366.92</v>
      </c>
      <c r="G9" s="30">
        <f>D9*G4</f>
        <v>4059.0525000000002</v>
      </c>
      <c r="H9" s="30">
        <f>D9*H4</f>
        <v>4586.5</v>
      </c>
      <c r="I9" s="30">
        <f>D9*I4</f>
        <v>8026.375</v>
      </c>
      <c r="J9" s="30">
        <f>D9*J4</f>
        <v>14401.61</v>
      </c>
      <c r="K9" s="30">
        <f>D9*K4</f>
        <v>3164.685</v>
      </c>
      <c r="L9" s="30">
        <f>D9*L4</f>
        <v>2981.225</v>
      </c>
      <c r="M9" s="32">
        <f t="shared" si="0"/>
        <v>40338.267499999994</v>
      </c>
    </row>
    <row r="10" spans="1:13" s="39" customFormat="1" ht="12.75">
      <c r="A10" s="41">
        <v>5</v>
      </c>
      <c r="B10" s="35" t="s">
        <v>21</v>
      </c>
      <c r="C10" s="36">
        <v>4</v>
      </c>
      <c r="D10" s="37">
        <v>2699.9</v>
      </c>
      <c r="E10" s="36">
        <f>D10*E4</f>
        <v>1619.94</v>
      </c>
      <c r="F10" s="36">
        <f>D10*F4</f>
        <v>215.99200000000002</v>
      </c>
      <c r="G10" s="36">
        <f>D10*G4</f>
        <v>2389.4115</v>
      </c>
      <c r="H10" s="36">
        <f>D10*H4</f>
        <v>2699.9</v>
      </c>
      <c r="I10" s="36">
        <f>D10*I4</f>
        <v>4724.825</v>
      </c>
      <c r="J10" s="36"/>
      <c r="K10" s="36">
        <f>D10*K4</f>
        <v>1862.9309999999998</v>
      </c>
      <c r="L10" s="36">
        <f>D10*L4</f>
        <v>1754.9350000000002</v>
      </c>
      <c r="M10" s="38">
        <f t="shared" si="0"/>
        <v>15267.934500000001</v>
      </c>
    </row>
    <row r="11" spans="1:13" s="33" customFormat="1" ht="12.75">
      <c r="A11" s="41">
        <v>6</v>
      </c>
      <c r="B11" s="47" t="s">
        <v>21</v>
      </c>
      <c r="C11" s="30">
        <v>5</v>
      </c>
      <c r="D11" s="31">
        <v>4456.1</v>
      </c>
      <c r="E11" s="30">
        <f>D11*E4</f>
        <v>2673.6600000000003</v>
      </c>
      <c r="F11" s="30">
        <f>D11*F4</f>
        <v>356.48800000000006</v>
      </c>
      <c r="G11" s="30">
        <f>D11*G4</f>
        <v>3943.6485000000002</v>
      </c>
      <c r="H11" s="30">
        <f>D11*H4</f>
        <v>4456.1</v>
      </c>
      <c r="I11" s="30">
        <f>D11*I4</f>
        <v>7798.175000000001</v>
      </c>
      <c r="J11" s="30">
        <f>D11*J4</f>
        <v>13992.154000000002</v>
      </c>
      <c r="K11" s="30">
        <f>D11*K4</f>
        <v>3074.709</v>
      </c>
      <c r="L11" s="30">
        <f>D11*L4</f>
        <v>2896.465</v>
      </c>
      <c r="M11" s="32">
        <f t="shared" si="0"/>
        <v>39191.3995</v>
      </c>
    </row>
    <row r="12" spans="1:13" s="29" customFormat="1" ht="12.75">
      <c r="A12" s="41">
        <v>7</v>
      </c>
      <c r="B12" s="40" t="s">
        <v>21</v>
      </c>
      <c r="C12" s="26">
        <v>6</v>
      </c>
      <c r="D12" s="27">
        <v>3110.5</v>
      </c>
      <c r="E12" s="26">
        <f>D12*E4</f>
        <v>1866.3</v>
      </c>
      <c r="F12" s="26">
        <f>D12*F4</f>
        <v>248.84</v>
      </c>
      <c r="G12" s="26">
        <f>D12*G4</f>
        <v>2752.7925</v>
      </c>
      <c r="H12" s="26">
        <f>D12*H4</f>
        <v>3110.5</v>
      </c>
      <c r="I12" s="26">
        <f>D12*I4</f>
        <v>5443.375</v>
      </c>
      <c r="J12" s="26"/>
      <c r="K12" s="26">
        <f>D12*K4</f>
        <v>2146.245</v>
      </c>
      <c r="L12" s="26">
        <f>D12*L4</f>
        <v>2021.825</v>
      </c>
      <c r="M12" s="28">
        <f t="shared" si="0"/>
        <v>17589.8775</v>
      </c>
    </row>
    <row r="13" spans="1:13" s="33" customFormat="1" ht="12.75">
      <c r="A13" s="41">
        <v>8</v>
      </c>
      <c r="B13" s="47" t="s">
        <v>21</v>
      </c>
      <c r="C13" s="30">
        <v>7</v>
      </c>
      <c r="D13" s="31">
        <v>4498.5</v>
      </c>
      <c r="E13" s="30">
        <f>D13*E4</f>
        <v>2699.1</v>
      </c>
      <c r="F13" s="30">
        <f>D13*F4</f>
        <v>359.88</v>
      </c>
      <c r="G13" s="30">
        <f>D13*G4</f>
        <v>3981.1725</v>
      </c>
      <c r="H13" s="30">
        <f>D13*H4</f>
        <v>4498.5</v>
      </c>
      <c r="I13" s="30">
        <f>D13*I4</f>
        <v>7872.375</v>
      </c>
      <c r="J13" s="30">
        <f>D13*J4</f>
        <v>14125.29</v>
      </c>
      <c r="K13" s="30">
        <f>D13*K4</f>
        <v>3103.9649999999997</v>
      </c>
      <c r="L13" s="30">
        <f>D13*L4</f>
        <v>2924.025</v>
      </c>
      <c r="M13" s="32">
        <f t="shared" si="0"/>
        <v>39564.3075</v>
      </c>
    </row>
    <row r="14" spans="1:13" s="46" customFormat="1" ht="12.75">
      <c r="A14" s="41">
        <v>9</v>
      </c>
      <c r="B14" s="42" t="s">
        <v>21</v>
      </c>
      <c r="C14" s="43">
        <v>8</v>
      </c>
      <c r="D14" s="44">
        <v>6946</v>
      </c>
      <c r="E14" s="43">
        <f>D14*E4</f>
        <v>4167.599999999999</v>
      </c>
      <c r="F14" s="43">
        <f>D14*F4</f>
        <v>555.6800000000001</v>
      </c>
      <c r="G14" s="43">
        <f>D14*G4</f>
        <v>6147.21</v>
      </c>
      <c r="H14" s="43">
        <f>D14*H4</f>
        <v>6946</v>
      </c>
      <c r="I14" s="43">
        <f>D14*I4</f>
        <v>12155.5</v>
      </c>
      <c r="J14" s="43">
        <f>D14*J4</f>
        <v>21810.440000000002</v>
      </c>
      <c r="K14" s="43">
        <f>D14*K4</f>
        <v>4792.74</v>
      </c>
      <c r="L14" s="43">
        <f>D14*L4</f>
        <v>4514.900000000001</v>
      </c>
      <c r="M14" s="45">
        <f t="shared" si="0"/>
        <v>61090.07</v>
      </c>
    </row>
    <row r="15" spans="1:13" s="33" customFormat="1" ht="12.75">
      <c r="A15" s="41">
        <v>10</v>
      </c>
      <c r="B15" s="47" t="s">
        <v>21</v>
      </c>
      <c r="C15" s="30" t="s">
        <v>22</v>
      </c>
      <c r="D15" s="31">
        <v>7995.1</v>
      </c>
      <c r="E15" s="30">
        <f>D15*E4</f>
        <v>4797.06</v>
      </c>
      <c r="F15" s="30">
        <f>D15*F4</f>
        <v>639.6080000000001</v>
      </c>
      <c r="G15" s="30">
        <f>D15*G4</f>
        <v>7075.663500000001</v>
      </c>
      <c r="H15" s="30">
        <f>D15*H4</f>
        <v>7995.1</v>
      </c>
      <c r="I15" s="30">
        <f>D15*I4</f>
        <v>13991.425000000001</v>
      </c>
      <c r="J15" s="30">
        <f>D15*J4</f>
        <v>25104.614</v>
      </c>
      <c r="K15" s="30">
        <f>D15*K4</f>
        <v>5516.619</v>
      </c>
      <c r="L15" s="30">
        <f>D15*L4</f>
        <v>5196.8150000000005</v>
      </c>
      <c r="M15" s="32">
        <f t="shared" si="0"/>
        <v>70316.9045</v>
      </c>
    </row>
    <row r="16" spans="1:13" s="33" customFormat="1" ht="12.75">
      <c r="A16" s="41">
        <v>11</v>
      </c>
      <c r="B16" s="47" t="s">
        <v>21</v>
      </c>
      <c r="C16" s="30">
        <v>9</v>
      </c>
      <c r="D16" s="31">
        <v>9021</v>
      </c>
      <c r="E16" s="30">
        <f>D16*E4</f>
        <v>5412.599999999999</v>
      </c>
      <c r="F16" s="30">
        <f>D16*F4</f>
        <v>721.6800000000001</v>
      </c>
      <c r="G16" s="30">
        <f>D16*G4</f>
        <v>7983.585</v>
      </c>
      <c r="H16" s="30">
        <f>D16*H4</f>
        <v>9021</v>
      </c>
      <c r="I16" s="30">
        <f>D16*I4</f>
        <v>15786.75</v>
      </c>
      <c r="J16" s="30">
        <f>D16*J4</f>
        <v>28325.940000000002</v>
      </c>
      <c r="K16" s="30">
        <f>D16*K4</f>
        <v>6224.49</v>
      </c>
      <c r="L16" s="30">
        <f>D16*L4</f>
        <v>5863.650000000001</v>
      </c>
      <c r="M16" s="32">
        <f t="shared" si="0"/>
        <v>79339.69499999999</v>
      </c>
    </row>
    <row r="17" spans="1:13" s="29" customFormat="1" ht="12.75">
      <c r="A17" s="41">
        <v>12</v>
      </c>
      <c r="B17" s="40" t="s">
        <v>21</v>
      </c>
      <c r="C17" s="26">
        <v>10</v>
      </c>
      <c r="D17" s="27">
        <v>3130.6</v>
      </c>
      <c r="E17" s="26">
        <f>D17*E4</f>
        <v>1878.36</v>
      </c>
      <c r="F17" s="26">
        <f>D17*F4</f>
        <v>250.448</v>
      </c>
      <c r="G17" s="26">
        <f>D17*G4</f>
        <v>2770.581</v>
      </c>
      <c r="H17" s="26">
        <f>D17*H4</f>
        <v>3130.6</v>
      </c>
      <c r="I17" s="26">
        <f>D17*I4</f>
        <v>5478.55</v>
      </c>
      <c r="J17" s="26"/>
      <c r="K17" s="26">
        <f>D17*K4</f>
        <v>2160.1139999999996</v>
      </c>
      <c r="L17" s="26">
        <f>D17*L4</f>
        <v>2034.89</v>
      </c>
      <c r="M17" s="28">
        <f t="shared" si="0"/>
        <v>17703.543</v>
      </c>
    </row>
    <row r="18" spans="1:13" s="39" customFormat="1" ht="12.75">
      <c r="A18" s="41">
        <v>13</v>
      </c>
      <c r="B18" s="35" t="s">
        <v>21</v>
      </c>
      <c r="C18" s="36">
        <v>12</v>
      </c>
      <c r="D18" s="37">
        <v>2441.6</v>
      </c>
      <c r="E18" s="36">
        <f>D18*E4</f>
        <v>1464.9599999999998</v>
      </c>
      <c r="F18" s="36">
        <f>D18*F4</f>
        <v>195.328</v>
      </c>
      <c r="G18" s="36">
        <f>D18*G4</f>
        <v>2160.816</v>
      </c>
      <c r="H18" s="36">
        <f>D18*H4</f>
        <v>2441.6</v>
      </c>
      <c r="I18" s="36">
        <f>D18*I4</f>
        <v>4272.8</v>
      </c>
      <c r="J18" s="36"/>
      <c r="K18" s="36">
        <f>D18*K4</f>
        <v>1684.7039999999997</v>
      </c>
      <c r="L18" s="36">
        <f>D18*L4</f>
        <v>1587.04</v>
      </c>
      <c r="M18" s="38">
        <f t="shared" si="0"/>
        <v>13807.248</v>
      </c>
    </row>
    <row r="19" spans="1:13" s="29" customFormat="1" ht="12.75">
      <c r="A19" s="41">
        <v>14</v>
      </c>
      <c r="B19" s="40" t="s">
        <v>21</v>
      </c>
      <c r="C19" s="26">
        <v>14</v>
      </c>
      <c r="D19" s="27">
        <v>3119.5</v>
      </c>
      <c r="E19" s="26">
        <f>D19*E4</f>
        <v>1871.6999999999998</v>
      </c>
      <c r="F19" s="26">
        <f>D19*F4</f>
        <v>249.56</v>
      </c>
      <c r="G19" s="26">
        <f>D19*G4</f>
        <v>2760.7575</v>
      </c>
      <c r="H19" s="26">
        <f>D19*H4</f>
        <v>3119.5</v>
      </c>
      <c r="I19" s="26">
        <f>D19*I4</f>
        <v>5459.125</v>
      </c>
      <c r="J19" s="26"/>
      <c r="K19" s="26">
        <f>D19*K4</f>
        <v>2152.455</v>
      </c>
      <c r="L19" s="26">
        <f>D19*L4</f>
        <v>2027.6750000000002</v>
      </c>
      <c r="M19" s="28">
        <f t="shared" si="0"/>
        <v>17640.7725</v>
      </c>
    </row>
    <row r="20" spans="1:13" s="46" customFormat="1" ht="12.75">
      <c r="A20" s="41">
        <v>15</v>
      </c>
      <c r="B20" s="42" t="s">
        <v>21</v>
      </c>
      <c r="C20" s="43">
        <v>17</v>
      </c>
      <c r="D20" s="44">
        <v>6354.1</v>
      </c>
      <c r="E20" s="43">
        <f>D20*E4</f>
        <v>3812.46</v>
      </c>
      <c r="F20" s="43">
        <f>D20*F4</f>
        <v>508.32800000000003</v>
      </c>
      <c r="G20" s="43">
        <f>D20*G4</f>
        <v>5623.378500000001</v>
      </c>
      <c r="H20" s="43">
        <f>D20*H4</f>
        <v>6354.1</v>
      </c>
      <c r="I20" s="43">
        <f>D20*I4</f>
        <v>11119.675000000001</v>
      </c>
      <c r="J20" s="43">
        <f>D20*J4</f>
        <v>19951.874000000003</v>
      </c>
      <c r="K20" s="43">
        <f>D20*K4</f>
        <v>4384.329</v>
      </c>
      <c r="L20" s="43">
        <f>D20*L4</f>
        <v>4130.165</v>
      </c>
      <c r="M20" s="45">
        <f t="shared" si="0"/>
        <v>55884.3095</v>
      </c>
    </row>
    <row r="21" spans="1:13" s="29" customFormat="1" ht="12.75">
      <c r="A21" s="41">
        <v>16</v>
      </c>
      <c r="B21" s="40" t="s">
        <v>21</v>
      </c>
      <c r="C21" s="26">
        <v>18</v>
      </c>
      <c r="D21" s="27">
        <v>3112.9</v>
      </c>
      <c r="E21" s="26">
        <f>D21*E4</f>
        <v>1867.74</v>
      </c>
      <c r="F21" s="26">
        <f>D21*F4</f>
        <v>249.032</v>
      </c>
      <c r="G21" s="26">
        <f>D21*G4</f>
        <v>2754.9165000000003</v>
      </c>
      <c r="H21" s="26">
        <f>D21*H4</f>
        <v>3112.9</v>
      </c>
      <c r="I21" s="26">
        <f>D21*I4</f>
        <v>5447.575</v>
      </c>
      <c r="J21" s="26"/>
      <c r="K21" s="26">
        <f>D21*K4</f>
        <v>2147.901</v>
      </c>
      <c r="L21" s="26">
        <f>D21*L4</f>
        <v>2023.3850000000002</v>
      </c>
      <c r="M21" s="28">
        <f t="shared" si="0"/>
        <v>17603.4495</v>
      </c>
    </row>
    <row r="22" spans="1:13" s="46" customFormat="1" ht="12.75">
      <c r="A22" s="41">
        <v>17</v>
      </c>
      <c r="B22" s="42" t="s">
        <v>21</v>
      </c>
      <c r="C22" s="43">
        <v>19</v>
      </c>
      <c r="D22" s="44">
        <v>12728.4</v>
      </c>
      <c r="E22" s="43">
        <f>D22*E4</f>
        <v>7637.039999999999</v>
      </c>
      <c r="F22" s="43">
        <f>D22*F4</f>
        <v>1018.272</v>
      </c>
      <c r="G22" s="43">
        <f>D22*G4</f>
        <v>11264.634</v>
      </c>
      <c r="H22" s="43">
        <f>D22*H4</f>
        <v>12728.4</v>
      </c>
      <c r="I22" s="43">
        <f>D22*I4</f>
        <v>22274.7</v>
      </c>
      <c r="J22" s="43">
        <f>D22*J4</f>
        <v>39967.176</v>
      </c>
      <c r="K22" s="43">
        <f>D22*K4</f>
        <v>8782.596</v>
      </c>
      <c r="L22" s="43">
        <f>D22*L4</f>
        <v>8273.460000000001</v>
      </c>
      <c r="M22" s="45">
        <f t="shared" si="0"/>
        <v>111946.27800000002</v>
      </c>
    </row>
    <row r="23" spans="1:13" s="39" customFormat="1" ht="12.75">
      <c r="A23" s="41">
        <v>18</v>
      </c>
      <c r="B23" s="35" t="s">
        <v>21</v>
      </c>
      <c r="C23" s="36">
        <v>20</v>
      </c>
      <c r="D23" s="37">
        <v>2675.2</v>
      </c>
      <c r="E23" s="36">
        <f>D23*E4</f>
        <v>1605.12</v>
      </c>
      <c r="F23" s="36">
        <f>D23*F4</f>
        <v>214.016</v>
      </c>
      <c r="G23" s="36">
        <f>D23*G4</f>
        <v>2367.5519999999997</v>
      </c>
      <c r="H23" s="36">
        <f>D23*H4</f>
        <v>2675.2</v>
      </c>
      <c r="I23" s="36">
        <f>D23*I4</f>
        <v>4681.599999999999</v>
      </c>
      <c r="J23" s="36"/>
      <c r="K23" s="36">
        <f>D23*K4</f>
        <v>1845.8879999999997</v>
      </c>
      <c r="L23" s="36">
        <f>D23*L4</f>
        <v>1738.8799999999999</v>
      </c>
      <c r="M23" s="38">
        <f t="shared" si="0"/>
        <v>15128.255999999998</v>
      </c>
    </row>
    <row r="24" spans="1:13" s="46" customFormat="1" ht="12.75">
      <c r="A24" s="41">
        <v>19</v>
      </c>
      <c r="B24" s="42" t="s">
        <v>20</v>
      </c>
      <c r="C24" s="43">
        <v>26</v>
      </c>
      <c r="D24" s="44">
        <v>14780.6</v>
      </c>
      <c r="E24" s="43">
        <f>D24*E4</f>
        <v>8868.36</v>
      </c>
      <c r="F24" s="43">
        <f>D24*F4</f>
        <v>1182.448</v>
      </c>
      <c r="G24" s="43">
        <f>D24*G4</f>
        <v>13080.831</v>
      </c>
      <c r="H24" s="43">
        <f>D24*H4</f>
        <v>14780.6</v>
      </c>
      <c r="I24" s="43">
        <f>D24*I4</f>
        <v>25866.05</v>
      </c>
      <c r="J24" s="43">
        <f>D24*J4</f>
        <v>46411.084</v>
      </c>
      <c r="K24" s="43">
        <f>D24*K4</f>
        <v>10198.614</v>
      </c>
      <c r="L24" s="43">
        <f>D24*L4</f>
        <v>9607.390000000001</v>
      </c>
      <c r="M24" s="45">
        <f t="shared" si="0"/>
        <v>129995.37700000001</v>
      </c>
    </row>
    <row r="25" spans="1:13" s="33" customFormat="1" ht="12.75">
      <c r="A25" s="41">
        <v>20</v>
      </c>
      <c r="B25" s="47" t="s">
        <v>20</v>
      </c>
      <c r="C25" s="30">
        <v>28</v>
      </c>
      <c r="D25" s="31">
        <v>7893.7</v>
      </c>
      <c r="E25" s="30">
        <f>D25*E4</f>
        <v>4736.219999999999</v>
      </c>
      <c r="F25" s="30">
        <f>D25*F4</f>
        <v>631.496</v>
      </c>
      <c r="G25" s="30">
        <f>D25*G4</f>
        <v>6985.9245</v>
      </c>
      <c r="H25" s="30">
        <f>D25*H4</f>
        <v>7893.7</v>
      </c>
      <c r="I25" s="30">
        <f>D25*I4</f>
        <v>13813.975</v>
      </c>
      <c r="J25" s="30">
        <f>D25*J4</f>
        <v>24786.218</v>
      </c>
      <c r="K25" s="30">
        <f>D25*K4</f>
        <v>5446.652999999999</v>
      </c>
      <c r="L25" s="30">
        <f>D25*L4</f>
        <v>5130.905</v>
      </c>
      <c r="M25" s="32">
        <f t="shared" si="0"/>
        <v>69425.0915</v>
      </c>
    </row>
    <row r="26" spans="1:13" s="46" customFormat="1" ht="12.75">
      <c r="A26" s="41">
        <v>21</v>
      </c>
      <c r="B26" s="42" t="s">
        <v>20</v>
      </c>
      <c r="C26" s="43">
        <v>30</v>
      </c>
      <c r="D26" s="44">
        <v>14609.6</v>
      </c>
      <c r="E26" s="43">
        <f>D26*E4</f>
        <v>8765.76</v>
      </c>
      <c r="F26" s="43">
        <f>D26*F4</f>
        <v>1168.768</v>
      </c>
      <c r="G26" s="43">
        <f>D26*G4</f>
        <v>12929.496000000001</v>
      </c>
      <c r="H26" s="43">
        <f>D26*H4</f>
        <v>14609.6</v>
      </c>
      <c r="I26" s="43">
        <f>D26*I4</f>
        <v>25566.8</v>
      </c>
      <c r="J26" s="43">
        <f>D26*J4</f>
        <v>45874.144</v>
      </c>
      <c r="K26" s="43">
        <f>D26*K4</f>
        <v>10080.624</v>
      </c>
      <c r="L26" s="43">
        <f>D26*L4</f>
        <v>9496.24</v>
      </c>
      <c r="M26" s="45">
        <f t="shared" si="0"/>
        <v>128491.432</v>
      </c>
    </row>
    <row r="27" spans="1:13" s="33" customFormat="1" ht="12.75">
      <c r="A27" s="41">
        <v>22</v>
      </c>
      <c r="B27" s="47" t="s">
        <v>20</v>
      </c>
      <c r="C27" s="30">
        <v>32</v>
      </c>
      <c r="D27" s="31">
        <v>8003.9</v>
      </c>
      <c r="E27" s="30">
        <f>D27*E4</f>
        <v>4802.339999999999</v>
      </c>
      <c r="F27" s="30">
        <f>D27*F4</f>
        <v>640.312</v>
      </c>
      <c r="G27" s="30">
        <f>D27*G4</f>
        <v>7083.4515</v>
      </c>
      <c r="H27" s="30">
        <f>D27*H4</f>
        <v>8003.9</v>
      </c>
      <c r="I27" s="30">
        <f>D27*I4</f>
        <v>14006.824999999999</v>
      </c>
      <c r="J27" s="30">
        <f>D27*J4</f>
        <v>25132.246</v>
      </c>
      <c r="K27" s="30">
        <f>D27*K4</f>
        <v>5522.690999999999</v>
      </c>
      <c r="L27" s="30">
        <f>D27*L4</f>
        <v>5202.535</v>
      </c>
      <c r="M27" s="32">
        <f t="shared" si="0"/>
        <v>70394.3005</v>
      </c>
    </row>
    <row r="28" spans="1:13" s="46" customFormat="1" ht="12.75">
      <c r="A28" s="41">
        <v>23</v>
      </c>
      <c r="B28" s="42" t="s">
        <v>20</v>
      </c>
      <c r="C28" s="43" t="s">
        <v>24</v>
      </c>
      <c r="D28" s="44">
        <v>6726</v>
      </c>
      <c r="E28" s="43">
        <f>D28*E4</f>
        <v>4035.6</v>
      </c>
      <c r="F28" s="43">
        <f>D28*F4</f>
        <v>538.08</v>
      </c>
      <c r="G28" s="43">
        <f>D28*G4</f>
        <v>5952.51</v>
      </c>
      <c r="H28" s="43">
        <f>D28*H4</f>
        <v>6726</v>
      </c>
      <c r="I28" s="43">
        <f>D28*I4</f>
        <v>11770.5</v>
      </c>
      <c r="J28" s="43">
        <f>D28*J4</f>
        <v>21119.64</v>
      </c>
      <c r="K28" s="43">
        <f>D28*K4</f>
        <v>4640.94</v>
      </c>
      <c r="L28" s="43">
        <f>D28*L4</f>
        <v>4371.900000000001</v>
      </c>
      <c r="M28" s="45">
        <f t="shared" si="0"/>
        <v>59155.170000000006</v>
      </c>
    </row>
    <row r="29" spans="1:13" s="46" customFormat="1" ht="12.75">
      <c r="A29" s="41">
        <v>24</v>
      </c>
      <c r="B29" s="42" t="s">
        <v>20</v>
      </c>
      <c r="C29" s="43">
        <v>34</v>
      </c>
      <c r="D29" s="44">
        <v>11026.2</v>
      </c>
      <c r="E29" s="43">
        <f>D29*E4</f>
        <v>6615.72</v>
      </c>
      <c r="F29" s="43">
        <f>D29*F4</f>
        <v>882.0960000000001</v>
      </c>
      <c r="G29" s="43">
        <f>D29*G4</f>
        <v>9758.187</v>
      </c>
      <c r="H29" s="43">
        <f>D29*H4</f>
        <v>11026.2</v>
      </c>
      <c r="I29" s="43">
        <f>D29*I4</f>
        <v>19295.850000000002</v>
      </c>
      <c r="J29" s="43">
        <f>D29*J4</f>
        <v>34622.268000000004</v>
      </c>
      <c r="K29" s="43">
        <f>D29*K4</f>
        <v>7608.0779999999995</v>
      </c>
      <c r="L29" s="43">
        <f>D29*L4</f>
        <v>7167.030000000001</v>
      </c>
      <c r="M29" s="45">
        <f t="shared" si="0"/>
        <v>96975.42899999999</v>
      </c>
    </row>
    <row r="30" spans="1:13" s="46" customFormat="1" ht="12.75">
      <c r="A30" s="41">
        <v>25</v>
      </c>
      <c r="B30" s="42" t="s">
        <v>20</v>
      </c>
      <c r="C30" s="43">
        <v>36</v>
      </c>
      <c r="D30" s="44">
        <v>9095.9</v>
      </c>
      <c r="E30" s="43">
        <f>D30*E4</f>
        <v>5457.54</v>
      </c>
      <c r="F30" s="43">
        <f>D30*F4</f>
        <v>727.672</v>
      </c>
      <c r="G30" s="43">
        <f>D30*G4</f>
        <v>8049.8715</v>
      </c>
      <c r="H30" s="43">
        <f>D30*H4</f>
        <v>9095.9</v>
      </c>
      <c r="I30" s="43">
        <f>D30*I4</f>
        <v>15917.824999999999</v>
      </c>
      <c r="J30" s="43">
        <f>D30*J4</f>
        <v>28561.126</v>
      </c>
      <c r="K30" s="43">
        <f>D30*K4</f>
        <v>6276.170999999999</v>
      </c>
      <c r="L30" s="43">
        <f>D30*L4</f>
        <v>5912.335</v>
      </c>
      <c r="M30" s="45">
        <f t="shared" si="0"/>
        <v>79998.44050000001</v>
      </c>
    </row>
    <row r="31" spans="1:13" s="29" customFormat="1" ht="12.75">
      <c r="A31" s="41">
        <v>26</v>
      </c>
      <c r="B31" s="40" t="s">
        <v>20</v>
      </c>
      <c r="C31" s="26" t="s">
        <v>25</v>
      </c>
      <c r="D31" s="27">
        <v>2142.1</v>
      </c>
      <c r="E31" s="26">
        <f>D31*E4</f>
        <v>1285.26</v>
      </c>
      <c r="F31" s="26">
        <f>D31*F4</f>
        <v>171.368</v>
      </c>
      <c r="G31" s="26">
        <f>D31*G4</f>
        <v>1895.7585</v>
      </c>
      <c r="H31" s="26">
        <f>D31*H4</f>
        <v>2142.1</v>
      </c>
      <c r="I31" s="26">
        <f>D31*I4</f>
        <v>3748.6749999999997</v>
      </c>
      <c r="J31" s="26"/>
      <c r="K31" s="26">
        <f>D31*K4</f>
        <v>1478.0489999999998</v>
      </c>
      <c r="L31" s="26">
        <f>D31*L4</f>
        <v>1392.365</v>
      </c>
      <c r="M31" s="28">
        <f t="shared" si="0"/>
        <v>12113.575499999997</v>
      </c>
    </row>
    <row r="32" spans="1:13" s="46" customFormat="1" ht="12.75">
      <c r="A32" s="41">
        <v>27</v>
      </c>
      <c r="B32" s="42" t="s">
        <v>20</v>
      </c>
      <c r="C32" s="43">
        <v>40</v>
      </c>
      <c r="D32" s="44">
        <v>6266.3</v>
      </c>
      <c r="E32" s="43">
        <f>D32*E4</f>
        <v>3759.7799999999997</v>
      </c>
      <c r="F32" s="43">
        <f>D32*F4</f>
        <v>501.30400000000003</v>
      </c>
      <c r="G32" s="43">
        <f>D32*G4</f>
        <v>5545.6755</v>
      </c>
      <c r="H32" s="43">
        <f>D32*H4</f>
        <v>6266.3</v>
      </c>
      <c r="I32" s="43">
        <f>D32*I4</f>
        <v>10966.025</v>
      </c>
      <c r="J32" s="43">
        <f>D32*J4</f>
        <v>19676.182</v>
      </c>
      <c r="K32" s="43">
        <f>D32*K4</f>
        <v>4323.746999999999</v>
      </c>
      <c r="L32" s="43">
        <f>D32*L4</f>
        <v>4073.0950000000003</v>
      </c>
      <c r="M32" s="45">
        <f t="shared" si="0"/>
        <v>55112.1085</v>
      </c>
    </row>
    <row r="33" spans="1:13" s="46" customFormat="1" ht="12.75">
      <c r="A33" s="41">
        <v>28</v>
      </c>
      <c r="B33" s="42" t="s">
        <v>20</v>
      </c>
      <c r="C33" s="43" t="s">
        <v>26</v>
      </c>
      <c r="D33" s="44">
        <v>3979.4</v>
      </c>
      <c r="E33" s="43">
        <f>D33*E4</f>
        <v>2387.64</v>
      </c>
      <c r="F33" s="43">
        <f>D33*F4</f>
        <v>318.35200000000003</v>
      </c>
      <c r="G33" s="43">
        <f>D33*G4</f>
        <v>3521.7690000000002</v>
      </c>
      <c r="H33" s="43">
        <f>D33*H4</f>
        <v>3979.4</v>
      </c>
      <c r="I33" s="43">
        <f>D33*I4</f>
        <v>6963.95</v>
      </c>
      <c r="J33" s="43">
        <f>D33*J4</f>
        <v>12495.316</v>
      </c>
      <c r="K33" s="43">
        <f>D33*K4</f>
        <v>2745.786</v>
      </c>
      <c r="L33" s="43">
        <f>D33*L4</f>
        <v>2586.61</v>
      </c>
      <c r="M33" s="45">
        <f t="shared" si="0"/>
        <v>34998.823000000004</v>
      </c>
    </row>
    <row r="34" spans="1:13" s="39" customFormat="1" ht="12.75">
      <c r="A34" s="41">
        <v>29</v>
      </c>
      <c r="B34" s="35" t="s">
        <v>20</v>
      </c>
      <c r="C34" s="36">
        <v>42</v>
      </c>
      <c r="D34" s="37">
        <v>5076.7</v>
      </c>
      <c r="E34" s="36">
        <f>D34*E4</f>
        <v>3046.02</v>
      </c>
      <c r="F34" s="36">
        <f>D34*F4</f>
        <v>406.13599999999997</v>
      </c>
      <c r="G34" s="36">
        <f>D34*G4</f>
        <v>4492.8795</v>
      </c>
      <c r="H34" s="36"/>
      <c r="I34" s="36">
        <f>D34*I4</f>
        <v>8884.225</v>
      </c>
      <c r="J34" s="36">
        <f>D34*J4</f>
        <v>15940.838</v>
      </c>
      <c r="K34" s="36">
        <f>D34*K4</f>
        <v>3502.923</v>
      </c>
      <c r="L34" s="36">
        <f>D34*L4</f>
        <v>3299.855</v>
      </c>
      <c r="M34" s="38">
        <f t="shared" si="0"/>
        <v>39572.876500000006</v>
      </c>
    </row>
    <row r="35" spans="1:13" s="46" customFormat="1" ht="12.75">
      <c r="A35" s="41">
        <v>30</v>
      </c>
      <c r="B35" s="42" t="s">
        <v>27</v>
      </c>
      <c r="C35" s="43">
        <v>3</v>
      </c>
      <c r="D35" s="44">
        <v>9307.7</v>
      </c>
      <c r="E35" s="43">
        <f>D35*E4</f>
        <v>5584.62</v>
      </c>
      <c r="F35" s="43">
        <f>D35*F4</f>
        <v>744.6160000000001</v>
      </c>
      <c r="G35" s="43">
        <f>D35*G4</f>
        <v>8237.3145</v>
      </c>
      <c r="H35" s="43">
        <f>D35*H4</f>
        <v>9307.7</v>
      </c>
      <c r="I35" s="43">
        <f>D35*I4</f>
        <v>16288.475000000002</v>
      </c>
      <c r="J35" s="43">
        <f>D35*J4</f>
        <v>29226.178000000004</v>
      </c>
      <c r="K35" s="43">
        <f>D35*K4</f>
        <v>6422.313</v>
      </c>
      <c r="L35" s="43">
        <f>D35*L4</f>
        <v>6050.005000000001</v>
      </c>
      <c r="M35" s="45">
        <f t="shared" si="0"/>
        <v>81861.2215</v>
      </c>
    </row>
    <row r="36" spans="1:13" s="33" customFormat="1" ht="12.75">
      <c r="A36" s="41">
        <v>31</v>
      </c>
      <c r="B36" s="47" t="s">
        <v>27</v>
      </c>
      <c r="C36" s="30">
        <v>5</v>
      </c>
      <c r="D36" s="31">
        <v>6947.6</v>
      </c>
      <c r="E36" s="30">
        <f>D36*E4</f>
        <v>4168.56</v>
      </c>
      <c r="F36" s="30">
        <f>D36*F4</f>
        <v>555.808</v>
      </c>
      <c r="G36" s="30">
        <f>D36*G4</f>
        <v>6148.626</v>
      </c>
      <c r="H36" s="30">
        <f>D36*H4</f>
        <v>6947.6</v>
      </c>
      <c r="I36" s="30">
        <f>D36*I4</f>
        <v>12158.300000000001</v>
      </c>
      <c r="J36" s="30">
        <f>D36*J4</f>
        <v>21815.464000000004</v>
      </c>
      <c r="K36" s="30">
        <f>D36*K4</f>
        <v>4793.844</v>
      </c>
      <c r="L36" s="30">
        <f>D36*L4</f>
        <v>4515.9400000000005</v>
      </c>
      <c r="M36" s="32">
        <f t="shared" si="0"/>
        <v>61104.14200000001</v>
      </c>
    </row>
    <row r="37" spans="1:13" s="46" customFormat="1" ht="12.75">
      <c r="A37" s="41">
        <v>32</v>
      </c>
      <c r="B37" s="42" t="s">
        <v>27</v>
      </c>
      <c r="C37" s="43">
        <v>7</v>
      </c>
      <c r="D37" s="44">
        <v>6833.9</v>
      </c>
      <c r="E37" s="43">
        <f>D37*E4</f>
        <v>4100.339999999999</v>
      </c>
      <c r="F37" s="43">
        <f>D37*F4</f>
        <v>546.712</v>
      </c>
      <c r="G37" s="43">
        <f>D37*G4</f>
        <v>6048.001499999999</v>
      </c>
      <c r="H37" s="43">
        <f>D37*H4</f>
        <v>6833.9</v>
      </c>
      <c r="I37" s="43">
        <f>D37*I4</f>
        <v>11959.324999999999</v>
      </c>
      <c r="J37" s="43">
        <f>D37*J4</f>
        <v>21458.446</v>
      </c>
      <c r="K37" s="43">
        <f>D37*K4</f>
        <v>4715.391</v>
      </c>
      <c r="L37" s="43">
        <f>D37*L4</f>
        <v>4442.035</v>
      </c>
      <c r="M37" s="45">
        <f t="shared" si="0"/>
        <v>60104.1505</v>
      </c>
    </row>
    <row r="38" spans="1:13" s="33" customFormat="1" ht="12.75">
      <c r="A38" s="41">
        <v>33</v>
      </c>
      <c r="B38" s="47" t="s">
        <v>28</v>
      </c>
      <c r="C38" s="30">
        <v>28</v>
      </c>
      <c r="D38" s="31">
        <v>6089.54</v>
      </c>
      <c r="E38" s="30">
        <f>D38*E4</f>
        <v>3653.7239999999997</v>
      </c>
      <c r="F38" s="30">
        <f>D38*F4</f>
        <v>487.1632</v>
      </c>
      <c r="G38" s="30">
        <f>D38*G4</f>
        <v>5389.2429</v>
      </c>
      <c r="H38" s="30">
        <f>D38*H4</f>
        <v>6089.54</v>
      </c>
      <c r="I38" s="30">
        <f>D38*I4</f>
        <v>10656.695</v>
      </c>
      <c r="J38" s="30">
        <f>D38*J4</f>
        <v>19121.155600000002</v>
      </c>
      <c r="K38" s="30">
        <f>D38*K4</f>
        <v>4201.7826</v>
      </c>
      <c r="L38" s="30">
        <f>D38*L4</f>
        <v>3958.201</v>
      </c>
      <c r="M38" s="32">
        <f t="shared" si="0"/>
        <v>53557.5043</v>
      </c>
    </row>
    <row r="39" spans="1:13" s="33" customFormat="1" ht="12.75">
      <c r="A39" s="41">
        <v>34</v>
      </c>
      <c r="B39" s="47" t="s">
        <v>28</v>
      </c>
      <c r="C39" s="30" t="s">
        <v>29</v>
      </c>
      <c r="D39" s="31">
        <v>4497</v>
      </c>
      <c r="E39" s="30">
        <f>D39*E4</f>
        <v>2698.2</v>
      </c>
      <c r="F39" s="30">
        <f>D39*F4</f>
        <v>359.76</v>
      </c>
      <c r="G39" s="30">
        <f>D39*G4</f>
        <v>3979.8450000000003</v>
      </c>
      <c r="H39" s="30">
        <f>D39*H4</f>
        <v>4497</v>
      </c>
      <c r="I39" s="30">
        <f>D39*I4</f>
        <v>7869.75</v>
      </c>
      <c r="J39" s="30">
        <f>D39*J4</f>
        <v>14120.58</v>
      </c>
      <c r="K39" s="30">
        <f>D39*K4</f>
        <v>3102.93</v>
      </c>
      <c r="L39" s="30">
        <f>D39*L4</f>
        <v>2923.05</v>
      </c>
      <c r="M39" s="32">
        <f t="shared" si="0"/>
        <v>39551.115000000005</v>
      </c>
    </row>
    <row r="40" spans="1:13" s="46" customFormat="1" ht="12.75">
      <c r="A40" s="41">
        <v>35</v>
      </c>
      <c r="B40" s="42" t="s">
        <v>28</v>
      </c>
      <c r="C40" s="43">
        <v>30</v>
      </c>
      <c r="D40" s="44">
        <v>4557.2</v>
      </c>
      <c r="E40" s="43">
        <f>D40*E4</f>
        <v>2734.3199999999997</v>
      </c>
      <c r="F40" s="43">
        <f>D40*F4</f>
        <v>364.57599999999996</v>
      </c>
      <c r="G40" s="43">
        <f>D40*G4</f>
        <v>4033.122</v>
      </c>
      <c r="H40" s="43">
        <f>D40*H4</f>
        <v>4557.2</v>
      </c>
      <c r="I40" s="43">
        <f>D40*I4</f>
        <v>7975.099999999999</v>
      </c>
      <c r="J40" s="43">
        <f>D40*J4</f>
        <v>14309.608</v>
      </c>
      <c r="K40" s="43">
        <f>D40*K4</f>
        <v>3144.468</v>
      </c>
      <c r="L40" s="43">
        <f>D40*L4</f>
        <v>2962.18</v>
      </c>
      <c r="M40" s="45">
        <f t="shared" si="0"/>
        <v>40080.574</v>
      </c>
    </row>
    <row r="41" spans="1:13" s="46" customFormat="1" ht="12.75">
      <c r="A41" s="41">
        <v>36</v>
      </c>
      <c r="B41" s="42" t="s">
        <v>28</v>
      </c>
      <c r="C41" s="43" t="s">
        <v>31</v>
      </c>
      <c r="D41" s="44">
        <v>6880.4</v>
      </c>
      <c r="E41" s="43">
        <f>D41*E4</f>
        <v>4128.24</v>
      </c>
      <c r="F41" s="43">
        <f>D41*F4</f>
        <v>550.432</v>
      </c>
      <c r="G41" s="43">
        <f>D41*G4</f>
        <v>6089.1539999999995</v>
      </c>
      <c r="H41" s="43">
        <f>D41*H4</f>
        <v>6880.4</v>
      </c>
      <c r="I41" s="43">
        <f>D41*I4</f>
        <v>12040.699999999999</v>
      </c>
      <c r="J41" s="43">
        <f>D41*J4</f>
        <v>21604.456</v>
      </c>
      <c r="K41" s="43">
        <f>D41*K4</f>
        <v>4747.476</v>
      </c>
      <c r="L41" s="43">
        <f>D41*L4</f>
        <v>4472.26</v>
      </c>
      <c r="M41" s="45">
        <f t="shared" si="0"/>
        <v>60513.118</v>
      </c>
    </row>
    <row r="42" spans="1:13" s="33" customFormat="1" ht="12.75">
      <c r="A42" s="41">
        <v>37</v>
      </c>
      <c r="B42" s="47" t="s">
        <v>28</v>
      </c>
      <c r="C42" s="30">
        <v>34</v>
      </c>
      <c r="D42" s="31">
        <v>6719.7</v>
      </c>
      <c r="E42" s="30">
        <f>D42*E4</f>
        <v>4031.8199999999997</v>
      </c>
      <c r="F42" s="30">
        <f>D42*F4</f>
        <v>537.576</v>
      </c>
      <c r="G42" s="30">
        <f>D42*G4</f>
        <v>5946.9345</v>
      </c>
      <c r="H42" s="30">
        <f>D42*H4</f>
        <v>6719.7</v>
      </c>
      <c r="I42" s="30">
        <f>D42*I4</f>
        <v>11759.475</v>
      </c>
      <c r="J42" s="30">
        <f>D42*J4</f>
        <v>21099.858</v>
      </c>
      <c r="K42" s="30">
        <f>D42*K4</f>
        <v>4636.593</v>
      </c>
      <c r="L42" s="30">
        <f>D42*L4</f>
        <v>4367.805</v>
      </c>
      <c r="M42" s="32">
        <f t="shared" si="0"/>
        <v>59099.7615</v>
      </c>
    </row>
    <row r="43" spans="1:13" ht="12.75">
      <c r="A43" s="2"/>
      <c r="B43" s="5"/>
      <c r="C43" s="5"/>
      <c r="D43" s="15">
        <f aca="true" t="shared" si="1" ref="D43:L43">SUM(D7:D42)</f>
        <v>230825.74000000005</v>
      </c>
      <c r="E43" s="12">
        <f>SUM(E6:E42)</f>
        <v>148941.504</v>
      </c>
      <c r="F43" s="12">
        <f t="shared" si="1"/>
        <v>18466.059200000003</v>
      </c>
      <c r="G43" s="12">
        <f t="shared" si="1"/>
        <v>204280.77990000005</v>
      </c>
      <c r="H43" s="12">
        <f t="shared" si="1"/>
        <v>225749.04000000004</v>
      </c>
      <c r="I43" s="12">
        <f t="shared" si="1"/>
        <v>403945.045</v>
      </c>
      <c r="J43" s="12">
        <f t="shared" si="1"/>
        <v>654355.4016</v>
      </c>
      <c r="K43" s="12">
        <f t="shared" si="1"/>
        <v>159269.76059999998</v>
      </c>
      <c r="L43" s="12">
        <f t="shared" si="1"/>
        <v>150036.731</v>
      </c>
      <c r="M43" s="24">
        <f t="shared" si="0"/>
        <v>1965044.3213</v>
      </c>
    </row>
  </sheetData>
  <sheetProtection/>
  <printOptions/>
  <pageMargins left="0.2" right="0.2" top="0.2" bottom="0.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I1">
      <selection activeCell="Y7" sqref="Y7"/>
    </sheetView>
  </sheetViews>
  <sheetFormatPr defaultColWidth="9.140625" defaultRowHeight="12.75"/>
  <cols>
    <col min="1" max="1" width="4.7109375" style="0" customWidth="1"/>
    <col min="2" max="2" width="11.7109375" style="0" customWidth="1"/>
    <col min="3" max="3" width="5.00390625" style="0" customWidth="1"/>
    <col min="5" max="5" width="12.7109375" style="0" customWidth="1"/>
    <col min="6" max="6" width="11.140625" style="0" customWidth="1"/>
    <col min="7" max="7" width="11.421875" style="0" customWidth="1"/>
    <col min="8" max="8" width="13.421875" style="0" customWidth="1"/>
    <col min="9" max="11" width="11.28125" style="0" customWidth="1"/>
    <col min="12" max="12" width="11.00390625" style="0" customWidth="1"/>
    <col min="13" max="13" width="12.57421875" style="0" customWidth="1"/>
    <col min="14" max="14" width="10.421875" style="0" customWidth="1"/>
    <col min="15" max="16" width="11.28125" style="0" customWidth="1"/>
    <col min="17" max="17" width="11.421875" style="0" customWidth="1"/>
    <col min="18" max="18" width="11.57421875" style="0" customWidth="1"/>
    <col min="19" max="19" width="11.00390625" style="0" customWidth="1"/>
    <col min="20" max="20" width="12.8515625" style="0" customWidth="1"/>
    <col min="21" max="24" width="12.00390625" style="0" customWidth="1"/>
    <col min="25" max="25" width="12.8515625" style="0" customWidth="1"/>
    <col min="26" max="26" width="17.57421875" style="0" customWidth="1"/>
  </cols>
  <sheetData>
    <row r="1" s="65" customFormat="1" ht="18">
      <c r="H1" s="65" t="s">
        <v>60</v>
      </c>
    </row>
    <row r="2" s="65" customFormat="1" ht="18">
      <c r="E2" s="24" t="s">
        <v>68</v>
      </c>
    </row>
    <row r="3" spans="6:8" s="65" customFormat="1" ht="18">
      <c r="F3" s="81" t="s">
        <v>70</v>
      </c>
      <c r="G3" s="81"/>
      <c r="H3" s="81" t="s">
        <v>69</v>
      </c>
    </row>
    <row r="4" spans="1:25" ht="90" customHeight="1">
      <c r="A4" s="66"/>
      <c r="B4" s="67" t="s">
        <v>7</v>
      </c>
      <c r="C4" s="67" t="s">
        <v>32</v>
      </c>
      <c r="D4" s="67" t="s">
        <v>8</v>
      </c>
      <c r="E4" s="68" t="s">
        <v>10</v>
      </c>
      <c r="F4" s="68" t="s">
        <v>12</v>
      </c>
      <c r="G4" s="68" t="s">
        <v>56</v>
      </c>
      <c r="H4" s="68" t="s">
        <v>17</v>
      </c>
      <c r="I4" s="68" t="s">
        <v>1</v>
      </c>
      <c r="J4" s="68" t="s">
        <v>61</v>
      </c>
      <c r="K4" s="68" t="s">
        <v>9</v>
      </c>
      <c r="L4" s="68" t="s">
        <v>66</v>
      </c>
      <c r="M4" s="68" t="s">
        <v>0</v>
      </c>
      <c r="N4" s="68" t="s">
        <v>2</v>
      </c>
      <c r="O4" s="68" t="s">
        <v>3</v>
      </c>
      <c r="P4" s="68" t="s">
        <v>67</v>
      </c>
      <c r="Q4" s="68" t="s">
        <v>5</v>
      </c>
      <c r="R4" s="68" t="s">
        <v>15</v>
      </c>
      <c r="S4" s="68" t="s">
        <v>16</v>
      </c>
      <c r="T4" s="68" t="s">
        <v>6</v>
      </c>
      <c r="U4" s="64" t="s">
        <v>59</v>
      </c>
      <c r="V4" s="64" t="s">
        <v>58</v>
      </c>
      <c r="W4" s="64" t="s">
        <v>57</v>
      </c>
      <c r="X4" s="64" t="s">
        <v>72</v>
      </c>
      <c r="Y4" s="64" t="s">
        <v>71</v>
      </c>
    </row>
    <row r="5" spans="1:25" ht="12.75">
      <c r="A5" s="69" t="s">
        <v>62</v>
      </c>
      <c r="B5" s="70" t="s">
        <v>63</v>
      </c>
      <c r="C5" s="71" t="s">
        <v>64</v>
      </c>
      <c r="D5" s="72">
        <v>17411.1</v>
      </c>
      <c r="E5" s="75">
        <v>52766.850000000006</v>
      </c>
      <c r="F5" s="75">
        <v>28142.32</v>
      </c>
      <c r="G5" s="75">
        <v>46497.51</v>
      </c>
      <c r="H5" s="75">
        <v>69232.69</v>
      </c>
      <c r="I5" s="75">
        <v>3035.89</v>
      </c>
      <c r="J5" s="79">
        <v>16363.11</v>
      </c>
      <c r="K5" s="75">
        <v>31364.42</v>
      </c>
      <c r="L5" s="75">
        <v>751.4</v>
      </c>
      <c r="M5" s="79">
        <v>45975.06</v>
      </c>
      <c r="N5" s="75"/>
      <c r="O5" s="75">
        <v>98737.92</v>
      </c>
      <c r="P5" s="75">
        <v>1568.8</v>
      </c>
      <c r="Q5" s="79">
        <v>122011.86000000002</v>
      </c>
      <c r="R5" s="75">
        <v>5587.33</v>
      </c>
      <c r="S5" s="75">
        <v>20893.32</v>
      </c>
      <c r="T5" s="75">
        <f>D5*1.05</f>
        <v>18281.655</v>
      </c>
      <c r="U5" s="75">
        <f>SUM(E5:T5)</f>
        <v>561210.135</v>
      </c>
      <c r="V5" s="75">
        <v>792901.11</v>
      </c>
      <c r="W5" s="75">
        <v>418039.56999999995</v>
      </c>
      <c r="X5" s="75">
        <v>-271973.9</v>
      </c>
      <c r="Y5" s="78">
        <f>W5-U5+X5</f>
        <v>-415144.4650000001</v>
      </c>
    </row>
    <row r="6" spans="1:25" ht="12.75">
      <c r="A6" s="73"/>
      <c r="B6" s="73"/>
      <c r="C6" s="69"/>
      <c r="D6" s="74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2"/>
    </row>
    <row r="7" spans="1:25" ht="12.75">
      <c r="A7" s="73"/>
      <c r="B7" s="73" t="s">
        <v>65</v>
      </c>
      <c r="C7" s="69"/>
      <c r="D7" s="80">
        <f aca="true" t="shared" si="0" ref="D7:U7">SUM(D5:D6)</f>
        <v>17411.1</v>
      </c>
      <c r="E7" s="77">
        <f t="shared" si="0"/>
        <v>52766.850000000006</v>
      </c>
      <c r="F7" s="77">
        <f t="shared" si="0"/>
        <v>28142.32</v>
      </c>
      <c r="G7" s="77">
        <f t="shared" si="0"/>
        <v>46497.51</v>
      </c>
      <c r="H7" s="77">
        <f t="shared" si="0"/>
        <v>69232.69</v>
      </c>
      <c r="I7" s="77">
        <f t="shared" si="0"/>
        <v>3035.89</v>
      </c>
      <c r="J7" s="77">
        <f t="shared" si="0"/>
        <v>16363.11</v>
      </c>
      <c r="K7" s="77">
        <f t="shared" si="0"/>
        <v>31364.42</v>
      </c>
      <c r="L7" s="77">
        <f t="shared" si="0"/>
        <v>751.4</v>
      </c>
      <c r="M7" s="77">
        <f t="shared" si="0"/>
        <v>45975.06</v>
      </c>
      <c r="N7" s="77">
        <f t="shared" si="0"/>
        <v>0</v>
      </c>
      <c r="O7" s="77">
        <f t="shared" si="0"/>
        <v>98737.92</v>
      </c>
      <c r="P7" s="77">
        <f t="shared" si="0"/>
        <v>1568.8</v>
      </c>
      <c r="Q7" s="77">
        <f t="shared" si="0"/>
        <v>122011.86000000002</v>
      </c>
      <c r="R7" s="77">
        <f t="shared" si="0"/>
        <v>5587.33</v>
      </c>
      <c r="S7" s="77">
        <f t="shared" si="0"/>
        <v>20893.32</v>
      </c>
      <c r="T7" s="77">
        <f t="shared" si="0"/>
        <v>18281.655</v>
      </c>
      <c r="U7" s="77">
        <f t="shared" si="0"/>
        <v>561210.135</v>
      </c>
      <c r="V7" s="77">
        <f>SUM(V5:V5)</f>
        <v>792901.11</v>
      </c>
      <c r="W7" s="77">
        <f>SUM(W5:W5)</f>
        <v>418039.56999999995</v>
      </c>
      <c r="X7" s="77">
        <f>X5</f>
        <v>-271973.9</v>
      </c>
      <c r="Y7" s="86">
        <f>SUM(Y5:Y5)</f>
        <v>-415144.4650000001</v>
      </c>
    </row>
    <row r="9" ht="12.75">
      <c r="Y9" s="82"/>
    </row>
  </sheetData>
  <sheetProtection/>
  <printOptions/>
  <pageMargins left="0.11811023622047245" right="0.11811023622047245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2015-03-23T11:27:36Z</cp:lastPrinted>
  <dcterms:created xsi:type="dcterms:W3CDTF">1996-10-08T23:32:33Z</dcterms:created>
  <dcterms:modified xsi:type="dcterms:W3CDTF">2015-04-30T06:09:28Z</dcterms:modified>
  <cp:category/>
  <cp:version/>
  <cp:contentType/>
  <cp:contentStatus/>
</cp:coreProperties>
</file>